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115" windowHeight="9645" tabRatio="500"/>
  </bookViews>
  <sheets>
    <sheet name="Internal Budget" sheetId="5" r:id="rId1"/>
    <sheet name="Instructions" sheetId="7" r:id="rId2"/>
  </sheets>
  <calcPr calcId="152511"/>
</workbook>
</file>

<file path=xl/calcChain.xml><?xml version="1.0" encoding="utf-8"?>
<calcChain xmlns="http://schemas.openxmlformats.org/spreadsheetml/2006/main">
  <c r="C28" i="5" l="1"/>
  <c r="K68" i="5" l="1"/>
  <c r="K67" i="5"/>
  <c r="C29" i="5" l="1"/>
  <c r="K34" i="5" l="1"/>
  <c r="K39" i="5"/>
  <c r="K44" i="5"/>
  <c r="K45" i="5"/>
  <c r="J34" i="5"/>
  <c r="J39" i="5"/>
  <c r="J44" i="5"/>
  <c r="J45" i="5"/>
  <c r="I34" i="5"/>
  <c r="I39" i="5"/>
  <c r="I44" i="5"/>
  <c r="I45" i="5"/>
  <c r="M76" i="5" l="1"/>
  <c r="M77" i="5"/>
  <c r="M78" i="5"/>
  <c r="M79" i="5"/>
  <c r="M80" i="5"/>
  <c r="M81" i="5"/>
  <c r="M82" i="5"/>
  <c r="M90" i="5"/>
  <c r="M91" i="5"/>
  <c r="M92" i="5"/>
  <c r="M100" i="5"/>
  <c r="M101" i="5"/>
  <c r="M102" i="5"/>
  <c r="M110" i="5"/>
  <c r="M111" i="5"/>
  <c r="M112" i="5"/>
  <c r="M113" i="5"/>
  <c r="M114" i="5"/>
  <c r="M115" i="5"/>
  <c r="M116" i="5"/>
  <c r="M117" i="5"/>
  <c r="M118" i="5"/>
  <c r="M119" i="5"/>
  <c r="M120" i="5"/>
  <c r="M121" i="5"/>
  <c r="M122" i="5"/>
  <c r="M123" i="5"/>
  <c r="M124" i="5"/>
  <c r="M75" i="5"/>
  <c r="E33" i="5"/>
  <c r="G33" i="5"/>
  <c r="A23" i="7"/>
  <c r="A22" i="7"/>
  <c r="L80" i="5" l="1"/>
  <c r="L105" i="5" l="1"/>
  <c r="M105" i="5" s="1"/>
  <c r="L104" i="5"/>
  <c r="M104" i="5" s="1"/>
  <c r="L103" i="5"/>
  <c r="M103" i="5" s="1"/>
  <c r="L102" i="5"/>
  <c r="L107" i="5"/>
  <c r="M107" i="5" s="1"/>
  <c r="L106" i="5"/>
  <c r="M106" i="5" s="1"/>
  <c r="L108" i="5"/>
  <c r="M108" i="5" s="1"/>
  <c r="L109" i="5"/>
  <c r="M109" i="5" s="1"/>
  <c r="L95" i="5"/>
  <c r="M95" i="5" s="1"/>
  <c r="L94" i="5"/>
  <c r="M94" i="5" s="1"/>
  <c r="L93" i="5"/>
  <c r="M93" i="5" s="1"/>
  <c r="L92" i="5"/>
  <c r="L97" i="5"/>
  <c r="M97" i="5" s="1"/>
  <c r="L96" i="5"/>
  <c r="M96" i="5" s="1"/>
  <c r="L98" i="5"/>
  <c r="M98" i="5" s="1"/>
  <c r="L99" i="5"/>
  <c r="M99" i="5" s="1"/>
  <c r="L86" i="5" l="1"/>
  <c r="M86" i="5" s="1"/>
  <c r="L85" i="5"/>
  <c r="M85" i="5" s="1"/>
  <c r="L84" i="5"/>
  <c r="M84" i="5" s="1"/>
  <c r="L88" i="5"/>
  <c r="M88" i="5" s="1"/>
  <c r="L87" i="5"/>
  <c r="M87" i="5" s="1"/>
  <c r="L83" i="5"/>
  <c r="M83" i="5" s="1"/>
  <c r="L82" i="5"/>
  <c r="L89" i="5"/>
  <c r="M89" i="5" s="1"/>
  <c r="E34" i="5" l="1"/>
  <c r="E35" i="5"/>
  <c r="E36" i="5"/>
  <c r="E37" i="5"/>
  <c r="E38" i="5"/>
  <c r="E39" i="5"/>
  <c r="E40" i="5"/>
  <c r="E41" i="5"/>
  <c r="E42" i="5"/>
  <c r="E43" i="5"/>
  <c r="E44" i="5"/>
  <c r="E45" i="5"/>
  <c r="E46" i="5"/>
  <c r="E47" i="5"/>
  <c r="E48" i="5"/>
  <c r="E49" i="5"/>
  <c r="K140" i="5" l="1"/>
  <c r="G45" i="7" l="1"/>
  <c r="A37" i="7" l="1"/>
  <c r="A10" i="7"/>
  <c r="A11" i="7"/>
  <c r="A12" i="7"/>
  <c r="A13" i="7"/>
  <c r="A14" i="7"/>
  <c r="A15" i="7"/>
  <c r="A9" i="7"/>
  <c r="C40" i="5" l="1"/>
  <c r="C41" i="5"/>
  <c r="C42" i="5"/>
  <c r="C43" i="5"/>
  <c r="C39" i="5"/>
  <c r="C35" i="5"/>
  <c r="C36" i="5"/>
  <c r="C37" i="5"/>
  <c r="C38" i="5"/>
  <c r="C34" i="5"/>
  <c r="K61" i="5"/>
  <c r="L61" i="5" s="1"/>
  <c r="K57" i="5" l="1"/>
  <c r="L57" i="5" s="1"/>
  <c r="K58" i="5"/>
  <c r="L58" i="5" s="1"/>
  <c r="K59" i="5"/>
  <c r="L59" i="5" s="1"/>
  <c r="K60" i="5"/>
  <c r="L60" i="5" s="1"/>
  <c r="K62" i="5"/>
  <c r="L62" i="5" s="1"/>
  <c r="L138" i="5"/>
  <c r="M138" i="5" s="1"/>
  <c r="L137" i="5"/>
  <c r="M137" i="5" s="1"/>
  <c r="L136" i="5"/>
  <c r="M136" i="5" s="1"/>
  <c r="L135" i="5"/>
  <c r="M135" i="5" s="1"/>
  <c r="L134" i="5"/>
  <c r="M134" i="5" s="1"/>
  <c r="L133" i="5"/>
  <c r="M133" i="5" s="1"/>
  <c r="L132" i="5"/>
  <c r="M132" i="5" s="1"/>
  <c r="L131" i="5"/>
  <c r="M131" i="5" s="1"/>
  <c r="L130" i="5"/>
  <c r="M130" i="5" s="1"/>
  <c r="L129" i="5"/>
  <c r="M129" i="5" s="1"/>
  <c r="L128" i="5"/>
  <c r="M128" i="5" s="1"/>
  <c r="L127" i="5"/>
  <c r="M127" i="5" s="1"/>
  <c r="L126" i="5"/>
  <c r="M126" i="5" s="1"/>
  <c r="L125" i="5"/>
  <c r="M125" i="5" s="1"/>
  <c r="L75" i="5" l="1"/>
  <c r="L117" i="5" l="1"/>
  <c r="L110" i="5" l="1"/>
  <c r="A35" i="7" l="1"/>
  <c r="A34" i="7"/>
  <c r="J45" i="7"/>
  <c r="K45" i="7" s="1"/>
  <c r="L79" i="5"/>
  <c r="L123" i="5"/>
  <c r="L124" i="5"/>
  <c r="L122" i="5"/>
  <c r="L121" i="5"/>
  <c r="L120" i="5"/>
  <c r="L119" i="5"/>
  <c r="L118" i="5"/>
  <c r="L116" i="5"/>
  <c r="L115" i="5"/>
  <c r="L114" i="5"/>
  <c r="L113" i="5"/>
  <c r="L112" i="5"/>
  <c r="L111" i="5"/>
  <c r="L101" i="5"/>
  <c r="L100" i="5"/>
  <c r="C149" i="5" s="1"/>
  <c r="L91" i="5"/>
  <c r="L90" i="5"/>
  <c r="C148" i="5" s="1"/>
  <c r="L81" i="5"/>
  <c r="L78" i="5"/>
  <c r="L77" i="5"/>
  <c r="K64" i="5" l="1"/>
  <c r="L64" i="5" s="1"/>
  <c r="K54" i="5"/>
  <c r="L54" i="5" s="1"/>
  <c r="K55" i="5"/>
  <c r="L55" i="5" s="1"/>
  <c r="K56" i="5"/>
  <c r="L56" i="5" s="1"/>
  <c r="C24" i="5"/>
  <c r="C33" i="5"/>
  <c r="G41" i="5" l="1"/>
  <c r="H41" i="5" s="1"/>
  <c r="G42" i="5"/>
  <c r="H42" i="5" s="1"/>
  <c r="G43" i="5"/>
  <c r="H43" i="5" s="1"/>
  <c r="G40" i="5"/>
  <c r="H40" i="5" s="1"/>
  <c r="G35" i="5"/>
  <c r="H35" i="5" s="1"/>
  <c r="G36" i="5"/>
  <c r="H36" i="5" s="1"/>
  <c r="G37" i="5"/>
  <c r="H37" i="5" s="1"/>
  <c r="G38" i="5"/>
  <c r="H38" i="5" s="1"/>
  <c r="G48" i="5"/>
  <c r="H48" i="5" s="1"/>
  <c r="G49" i="5"/>
  <c r="H49" i="5" s="1"/>
  <c r="G46" i="5"/>
  <c r="H46" i="5" s="1"/>
  <c r="G47" i="5"/>
  <c r="H47" i="5" s="1"/>
  <c r="G45" i="5"/>
  <c r="H45" i="5" s="1"/>
  <c r="G34" i="5"/>
  <c r="H34" i="5" s="1"/>
  <c r="G39" i="5"/>
  <c r="H39" i="5" s="1"/>
  <c r="G44" i="5"/>
  <c r="H44" i="5" s="1"/>
  <c r="J48" i="5" l="1"/>
  <c r="K48" i="5" s="1"/>
  <c r="I48" i="5"/>
  <c r="I47" i="5"/>
  <c r="J47" i="5" s="1"/>
  <c r="K47" i="5" s="1"/>
  <c r="J46" i="5"/>
  <c r="K46" i="5" s="1"/>
  <c r="I46" i="5"/>
  <c r="I49" i="5"/>
  <c r="J49" i="5" s="1"/>
  <c r="K49" i="5" s="1"/>
  <c r="J40" i="5"/>
  <c r="K40" i="5" s="1"/>
  <c r="I40" i="5"/>
  <c r="I42" i="5"/>
  <c r="J42" i="5" s="1"/>
  <c r="K42" i="5" s="1"/>
  <c r="L42" i="5" s="1"/>
  <c r="J43" i="5"/>
  <c r="K43" i="5" s="1"/>
  <c r="I43" i="5"/>
  <c r="I41" i="5"/>
  <c r="J41" i="5" s="1"/>
  <c r="K41" i="5" s="1"/>
  <c r="L41" i="5" s="1"/>
  <c r="I38" i="5"/>
  <c r="J38" i="5" s="1"/>
  <c r="K38" i="5" s="1"/>
  <c r="L38" i="5" s="1"/>
  <c r="I37" i="5"/>
  <c r="J37" i="5" s="1"/>
  <c r="K37" i="5" s="1"/>
  <c r="L37" i="5" s="1"/>
  <c r="I36" i="5"/>
  <c r="J36" i="5" s="1"/>
  <c r="K36" i="5" s="1"/>
  <c r="L36" i="5" s="1"/>
  <c r="I35" i="5"/>
  <c r="J35" i="5" s="1"/>
  <c r="K35" i="5" s="1"/>
  <c r="L43" i="5"/>
  <c r="L40" i="5"/>
  <c r="L45" i="5"/>
  <c r="L34" i="5"/>
  <c r="L44" i="5"/>
  <c r="L39" i="5"/>
  <c r="L35" i="5" l="1"/>
  <c r="L47" i="5"/>
  <c r="L48" i="5"/>
  <c r="L49" i="5"/>
  <c r="L46" i="5"/>
  <c r="K53" i="5"/>
  <c r="L53" i="5" s="1"/>
  <c r="L76" i="5" l="1"/>
  <c r="C147" i="5" l="1"/>
  <c r="L140" i="5"/>
  <c r="H33" i="5" l="1"/>
  <c r="I33" i="5" s="1"/>
  <c r="J33" i="5" l="1"/>
  <c r="K33" i="5" l="1"/>
  <c r="L33" i="5" s="1"/>
  <c r="C27" i="5" s="1"/>
  <c r="K66" i="5" l="1"/>
  <c r="L66" i="5"/>
  <c r="L68" i="5" l="1"/>
  <c r="L142" i="5" s="1"/>
  <c r="L143" i="5" s="1"/>
  <c r="L144" i="5" s="1"/>
  <c r="L67" i="5"/>
</calcChain>
</file>

<file path=xl/comments1.xml><?xml version="1.0" encoding="utf-8"?>
<comments xmlns="http://schemas.openxmlformats.org/spreadsheetml/2006/main">
  <authors>
    <author>CCTR Staff</author>
  </authors>
  <commentList>
    <comment ref="B49" authorId="0">
      <text>
        <r>
          <rPr>
            <sz val="9"/>
            <color indexed="81"/>
            <rFont val="Tahoma"/>
            <family val="2"/>
          </rPr>
          <t xml:space="preserve">Right click on this row number (left margin) to create/insert additional rows, if necessary. </t>
        </r>
      </text>
    </comment>
    <comment ref="B62" authorId="0">
      <text>
        <r>
          <rPr>
            <sz val="9"/>
            <color indexed="81"/>
            <rFont val="Tahoma"/>
            <family val="2"/>
          </rPr>
          <t xml:space="preserve">Right click on this row number (left margin) to create/insert additional rows, if necessary. </t>
        </r>
      </text>
    </comment>
    <comment ref="B138" authorId="0">
      <text>
        <r>
          <rPr>
            <sz val="9"/>
            <color indexed="81"/>
            <rFont val="Tahoma"/>
            <family val="2"/>
          </rPr>
          <t>Highlight and copy the last two rows (ex. 137 &amp; 138) and "insert copied cells" on row 139.</t>
        </r>
      </text>
    </comment>
  </commentList>
</comments>
</file>

<file path=xl/sharedStrings.xml><?xml version="1.0" encoding="utf-8"?>
<sst xmlns="http://schemas.openxmlformats.org/spreadsheetml/2006/main" count="334" uniqueCount="186">
  <si>
    <t xml:space="preserve"> </t>
  </si>
  <si>
    <t>Sponsor:</t>
  </si>
  <si>
    <t>Total</t>
  </si>
  <si>
    <t>PI:</t>
  </si>
  <si>
    <t># yrs.</t>
  </si>
  <si>
    <t>Salary Req.</t>
  </si>
  <si>
    <t>PI</t>
  </si>
  <si>
    <t>Post Award/Data Management</t>
  </si>
  <si>
    <t>TBD</t>
  </si>
  <si>
    <t>Cost</t>
  </si>
  <si>
    <t>SUBTOTAL</t>
  </si>
  <si>
    <t>ADDITIONAL PAYMENT SECTION/PROJECT COSTS (IF APPLICABLE)</t>
  </si>
  <si>
    <t>N/A</t>
  </si>
  <si>
    <t>SUBTOTAL ADDITIONAL PAYMENTS</t>
  </si>
  <si>
    <t xml:space="preserve">REVISED PROJECT TOTALS </t>
  </si>
  <si>
    <t>TOTAL PROJECT COSTS - DIRECT</t>
  </si>
  <si>
    <t>TOTAL PROJECT COSTS - INDIRECT</t>
  </si>
  <si>
    <t>Administrative Start Up Fee</t>
  </si>
  <si>
    <t>Stipend</t>
  </si>
  <si>
    <t>Radiology</t>
  </si>
  <si>
    <t>Pharmacy Annual Maintenance Fee</t>
  </si>
  <si>
    <t>Coordinator</t>
  </si>
  <si>
    <t>Sub-I</t>
  </si>
  <si>
    <t>Total # of Years</t>
  </si>
  <si>
    <t>Frequency Per Participant</t>
  </si>
  <si>
    <t>RAMS-SPOT SUMMARY</t>
  </si>
  <si>
    <t>Cost Per Participant</t>
  </si>
  <si>
    <t>Project Cost</t>
  </si>
  <si>
    <t>Pharmacy</t>
  </si>
  <si>
    <t>Pathology</t>
  </si>
  <si>
    <t>Cardiology</t>
  </si>
  <si>
    <t>Other</t>
  </si>
  <si>
    <t>TOTAL Per Participant</t>
  </si>
  <si>
    <t>Expected # to Occur</t>
  </si>
  <si>
    <t>In-Person or Electronic Training, Phone Meeting/Teleconference/Webinar- PI/Sub-I</t>
  </si>
  <si>
    <t>Rater Training Fee</t>
  </si>
  <si>
    <t>Unscheduled Visits</t>
  </si>
  <si>
    <t>Screen Failure</t>
  </si>
  <si>
    <t>DEPARTMENTAL FUND SUMMARY</t>
  </si>
  <si>
    <t>Personnel</t>
  </si>
  <si>
    <t>Direct Costs Payable to Department</t>
  </si>
  <si>
    <t>Radiology Start Up Fee</t>
  </si>
  <si>
    <t>Annual Salary</t>
  </si>
  <si>
    <t>Verify salary information for all named personnel.</t>
  </si>
  <si>
    <t>Best estimate of desired start date.</t>
  </si>
  <si>
    <t>Questions regarding this template can be directed to the Clinical Research Services Financial Office at crsbudgets@vcu.edu.</t>
  </si>
  <si>
    <t>ITEMS SHOULD BE ADDED OR REMOVED BELOW AS APPLICABLE.  Any items payable as part of a larger line item should be indented and included below that item.  See example on Instructions tab.</t>
  </si>
  <si>
    <t>WIRB Fees:</t>
  </si>
  <si>
    <t>HEADER INFORMATION</t>
  </si>
  <si>
    <t>PER PARTICIPANT BUDGET</t>
  </si>
  <si>
    <t>GENERAL:</t>
  </si>
  <si>
    <t>Click the Field Name below in order to jump to field on the Internal Budget Template.</t>
  </si>
  <si>
    <t>ADDITIONAL PAYMENT SECTION/PROJECT COSTS (IF APPLICABLE):</t>
  </si>
  <si>
    <t>Pharmacy Start Up</t>
  </si>
  <si>
    <t>Radiology Start Up</t>
  </si>
  <si>
    <t xml:space="preserve">CRSU Start Up </t>
  </si>
  <si>
    <t>In-Person or Electronic Training, Phone Meeting/Teleconference/Webinar- Coordinator/Staff</t>
  </si>
  <si>
    <r>
      <t xml:space="preserve">Any text in </t>
    </r>
    <r>
      <rPr>
        <sz val="12"/>
        <color rgb="FF0000FF"/>
        <rFont val="Calibri"/>
        <family val="2"/>
        <scheme val="minor"/>
      </rPr>
      <t>blue</t>
    </r>
    <r>
      <rPr>
        <sz val="12"/>
        <rFont val="Calibri"/>
        <family val="2"/>
        <scheme val="minor"/>
      </rPr>
      <t xml:space="preserve"> font must be filled out by the person preparing the internal budget.  </t>
    </r>
  </si>
  <si>
    <t xml:space="preserve">     </t>
  </si>
  <si>
    <t xml:space="preserve">Sum of all annual (or if applicable, monthly) payments due to department. Check executed contract for invoicing/payment terms. </t>
  </si>
  <si>
    <t xml:space="preserve">Sum of all close out related payments due to department, generally upon close out with invoice. </t>
  </si>
  <si>
    <t>Monitor Change Fee</t>
  </si>
  <si>
    <t xml:space="preserve">EXAMPLE: </t>
  </si>
  <si>
    <t xml:space="preserve">Sum of all start-up related payments payable to department, generally upon contract execution with invoice. </t>
  </si>
  <si>
    <t>* The figures above are provided as estimation tools to support responsible study management.</t>
  </si>
  <si>
    <t>% effort per year</t>
  </si>
  <si>
    <t>% effort per participant</t>
  </si>
  <si>
    <t>External Budget Payment per Event (Inclusive of F&amp;A)</t>
  </si>
  <si>
    <t>Estimated Total Sponsored Payment (Inclusive of F&amp;A)</t>
  </si>
  <si>
    <t>Internal Cost Per Event (Exclusive of F&amp;A)</t>
  </si>
  <si>
    <t>Other-(Example: Invoiceable Patient Care Cost)</t>
  </si>
  <si>
    <t>Number of Participants:</t>
  </si>
  <si>
    <t>Amount Per Participant:</t>
  </si>
  <si>
    <t>The date entered should encompass the entire length of the study, from anticipated contract execution to site close out date.</t>
  </si>
  <si>
    <r>
      <t xml:space="preserve">Chart provides summary values for RAMS-SPOT entry.  </t>
    </r>
    <r>
      <rPr>
        <i/>
        <sz val="12"/>
        <color theme="1"/>
        <rFont val="Calibri"/>
        <family val="2"/>
        <scheme val="minor"/>
      </rPr>
      <t>(Slight variation between the values provided in this table and actual RAMS-SPOT totals generated in RAMS-SPOT are acceptable and expected due to rounding variations).</t>
    </r>
    <r>
      <rPr>
        <sz val="12"/>
        <color theme="1"/>
        <rFont val="Calibri"/>
        <family val="2"/>
        <scheme val="minor"/>
      </rPr>
      <t xml:space="preserve"> </t>
    </r>
  </si>
  <si>
    <t>Add or delete identified study personnel as appropriate.</t>
  </si>
  <si>
    <t xml:space="preserve">Other </t>
  </si>
  <si>
    <t>Delete WIRB Fee option that is not applicable</t>
  </si>
  <si>
    <t>INSTRUCTIONS FOR USE</t>
  </si>
  <si>
    <t>INSTRUCTIONS FOR USE:</t>
  </si>
  <si>
    <t>Click here to return to Internal Budget Template</t>
  </si>
  <si>
    <t>IRB Fees</t>
  </si>
  <si>
    <t>Start Up Fees</t>
  </si>
  <si>
    <t>Fixed Annual Fees</t>
  </si>
  <si>
    <t>Closeout Fees</t>
  </si>
  <si>
    <t>Other Fees</t>
  </si>
  <si>
    <t>Patient Care/Other Per Participant Costs</t>
  </si>
  <si>
    <t>Patient Care/Other Per Participant Cost Description</t>
  </si>
  <si>
    <t>Sub-I:</t>
  </si>
  <si>
    <t>Coordinator:</t>
  </si>
  <si>
    <t>Protocol Title:</t>
  </si>
  <si>
    <t>Protocol Version:</t>
  </si>
  <si>
    <t>Protocol Number:</t>
  </si>
  <si>
    <t>Clinical Research Services Unit Start Up Fee</t>
  </si>
  <si>
    <t>Click the "+" box in the left margin to expand additional rows,  providing "other" line items. Overwrite as necessary with applicable information.</t>
  </si>
  <si>
    <t>If additional line items are required after expanding all existing "other" rows, follow instructions provided in template comment boxes to add additional line items.</t>
  </si>
  <si>
    <t>Insert the title of the protocol.</t>
  </si>
  <si>
    <t>Insert the protocol version/protocol date for which this internal budget was developed.</t>
  </si>
  <si>
    <t>Insert the protocol number.</t>
  </si>
  <si>
    <t>Insert the date of the external budget version.</t>
  </si>
  <si>
    <t>Insert the PI name.</t>
  </si>
  <si>
    <t>Insert name of the sponsor.</t>
  </si>
  <si>
    <t>Insert the Sub-I name(s).  Expand rows to add multiple Sub-Is.</t>
  </si>
  <si>
    <t>Insert the Coordinator name(s).  Expand rows to add multiple Coordinators.</t>
  </si>
  <si>
    <t>Insert the maximum number of participants to be enrolled in this study.</t>
  </si>
  <si>
    <r>
      <t xml:space="preserve">Enter this direct amount as a single lump sum into RAMS-SPOT. Itemizing these costs in RAMS-SPOT is </t>
    </r>
    <r>
      <rPr>
        <b/>
        <u/>
        <sz val="12"/>
        <color theme="1"/>
        <rFont val="Calibri"/>
        <family val="2"/>
        <scheme val="minor"/>
      </rPr>
      <t>not</t>
    </r>
    <r>
      <rPr>
        <sz val="12"/>
        <color theme="1"/>
        <rFont val="Calibri"/>
        <family val="2"/>
        <scheme val="minor"/>
      </rPr>
      <t xml:space="preserve"> necessary.</t>
    </r>
  </si>
  <si>
    <t>The total personnel cost,  includes indirect costs.  All personnel listed on internal budget must be itemized on RAM-SPOT budget, including TBD Post Award/Data Management.</t>
  </si>
  <si>
    <r>
      <t xml:space="preserve">Enter this per participant direct amount as a single lump sum in RAMS-SPOT. </t>
    </r>
    <r>
      <rPr>
        <sz val="12"/>
        <color theme="1"/>
        <rFont val="Calibri"/>
        <family val="2"/>
        <scheme val="minor"/>
      </rPr>
      <t xml:space="preserve"> Itemizing these costs in RAMS-SPOT is </t>
    </r>
    <r>
      <rPr>
        <b/>
        <u/>
        <sz val="12"/>
        <color theme="1"/>
        <rFont val="Calibri"/>
        <family val="2"/>
        <scheme val="minor"/>
      </rPr>
      <t>not</t>
    </r>
    <r>
      <rPr>
        <sz val="12"/>
        <color theme="1"/>
        <rFont val="Calibri"/>
        <family val="2"/>
        <scheme val="minor"/>
      </rPr>
      <t xml:space="preserve"> necessary.</t>
    </r>
  </si>
  <si>
    <t>Balance for Dept. Study Management</t>
  </si>
  <si>
    <t>Category</t>
  </si>
  <si>
    <t>Payment Terms</t>
  </si>
  <si>
    <t>one-time, nonrefundable, payable upon contract execution</t>
  </si>
  <si>
    <t>WIRB Fees</t>
  </si>
  <si>
    <t>Paid directly to WIRB by Sponsor/CRO</t>
  </si>
  <si>
    <t>nonrefundable, paid annually, first payment due upon contract execution</t>
  </si>
  <si>
    <t>Ongoing Protocol Administration</t>
  </si>
  <si>
    <t>one-time, nonrefundable, paid upon study closeout</t>
  </si>
  <si>
    <t xml:space="preserve">Closeout Fee </t>
  </si>
  <si>
    <t>payable per event upon invoice</t>
  </si>
  <si>
    <t>payable per hour upon invoice</t>
  </si>
  <si>
    <t>Re-consenting</t>
  </si>
  <si>
    <t>payable per re-consent, per participant upon invoice</t>
  </si>
  <si>
    <t>payable per event occurring at site upon invoice</t>
  </si>
  <si>
    <t>payable per report received at site upon invoice</t>
  </si>
  <si>
    <t>payable per day of monitoring upon invoice</t>
  </si>
  <si>
    <t>payable per monitor change upon invoice</t>
  </si>
  <si>
    <t>payable per day, plus one day of preparation upon invoice</t>
  </si>
  <si>
    <t>one time, non-refundable payable upon notification to site of study cancellation for any reason except for site cause or completed enrollment</t>
  </si>
  <si>
    <t>Study Cancellation Fee</t>
  </si>
  <si>
    <t>payable per event upon receipt of invoice</t>
  </si>
  <si>
    <t>Pharmacy Start-Up Fee</t>
  </si>
  <si>
    <t>Clinical Research Services Fee</t>
  </si>
  <si>
    <t>Monitoring Visits</t>
  </si>
  <si>
    <t>Other Study Management Costs (supplies, effort, etc.)</t>
  </si>
  <si>
    <t>Other Study Management Costs</t>
  </si>
  <si>
    <t>Protocol Title</t>
  </si>
  <si>
    <t>Protocol Version</t>
  </si>
  <si>
    <t>Protocol Number</t>
  </si>
  <si>
    <t>Sponsor</t>
  </si>
  <si>
    <t>Date of External Budget Version</t>
  </si>
  <si>
    <t>Principal Investigator</t>
  </si>
  <si>
    <t>Sub-Investigator</t>
  </si>
  <si>
    <t>Maximum Number of Participants</t>
  </si>
  <si>
    <t>Total External Budget Amount Per Participant</t>
  </si>
  <si>
    <t>Budget Start Date</t>
  </si>
  <si>
    <t>Budget End Date</t>
  </si>
  <si>
    <t># of Years</t>
  </si>
  <si>
    <t>Virginia Commonwealth University- Industry Clinical Trial - Internal Budget Document</t>
  </si>
  <si>
    <t>Derived from clinical and non-clinical procedures expected for all participants.  Generally found in ancillary service agreement pricing. For example, clinical procedures include costs associated with echocardiograms, EKGs, biopsies, etc., and other per participant visit costs may include items such as stipends.  Invoiceable patient care costs should not be included in the per participant budget.</t>
  </si>
  <si>
    <t>Budget Start (dd/mm/yyyy):</t>
  </si>
  <si>
    <t>Budget End (dd/mm/yyyy):</t>
  </si>
  <si>
    <t>Budget Version (dd/mm/yyyy):</t>
  </si>
  <si>
    <t>Total # of Years:</t>
  </si>
  <si>
    <t>Insert the number of years estimated.  Typically, listed in increments of full years (1,2,3, etc.).</t>
  </si>
  <si>
    <r>
      <t xml:space="preserve">Generally expected or considered line items have been added in this section of the template.  Remove items if not necessary.  Add line items as necessary, such as invoiceable procedures.  Adjust titles of fees to match external budget as appropriate. Put maximums and payment terms under "Payment Terms".
NOTE: If a sponsor is not covering payment (i.e. Sponsor payment =$0) for an internal cost, F&amp;A rate </t>
    </r>
    <r>
      <rPr>
        <b/>
        <sz val="12"/>
        <color theme="1"/>
        <rFont val="Calibri"/>
        <family val="2"/>
        <scheme val="minor"/>
      </rPr>
      <t xml:space="preserve">must </t>
    </r>
    <r>
      <rPr>
        <sz val="12"/>
        <color theme="1"/>
        <rFont val="Calibri"/>
        <family val="2"/>
        <scheme val="minor"/>
      </rPr>
      <t xml:space="preserve">be added to the "Internal Cost Per Event (Exclusive of F&amp;A)" to ensure accuracy of departmental fund summary figures.
See the example below on how to present multiple internal costs that "roll up" into one externally negotiated payment. </t>
    </r>
  </si>
  <si>
    <t>Start Up (One-time, Non-refundable)</t>
  </si>
  <si>
    <t>Close Out Fees</t>
  </si>
  <si>
    <t xml:space="preserve">This template is primarily designed for Industry-sponsored clinical studies where budgets must be developed on a per participant basis.  The template calculates F&amp;A costs based on Total Direct Cost (TDC).  Use of this template for budgeting federal studies or other studies requiring Modified Total Direct Cost (MTDC) F&amp;A bases requires updates to the F&amp;A calculations. Example: Update to exclude Patient Care Costs from the F&amp;A base. </t>
  </si>
  <si>
    <t>Insert the amount per participant reflected in the external budget.  This amount should match the amount listed on the internal budget.</t>
  </si>
  <si>
    <t>Funds allotted to cover other costs associated with the conduct and management of the study, such as materials, supplies, or unanticipated study expenses.  NOTE: The Excel function of "Goal Seek" may be used to produce this amount in order to align per participant cost with the negotiated amount in the external budget.  When utilized "Goal Seek" should only be utilized upon budget finalization and not budget development.</t>
  </si>
  <si>
    <t>Automatically calculates.  Indicates the amount per event that is allocable to the department after ancillary or other costs (if any) have been subtracted.  Department balance is for time/effort/other departmental costs associated with the study item or activity.</t>
  </si>
  <si>
    <t>Start Up(One-time, Non-refundable)</t>
  </si>
  <si>
    <t>Questions related to school/center specific clinical research budget development processes or requirements should be directed to your school/center administrator.</t>
  </si>
  <si>
    <t xml:space="preserve">All categories automatically calculate.  This section provides summary information about direct dollars allocable to the department by category after all ancillary or other internal charges are paid.  Does not include indirect cost (F&amp;A).  NOTE: If any costs are payable internally, but no external funds are covering costs then appropriate F&amp;A is required to be added by editing formula calculations as appropriate. </t>
  </si>
  <si>
    <t>FDA/Sponsor/CRO/Other Regulatory Body Audit Conduct- per day plus one day of preparation</t>
  </si>
  <si>
    <t>Pre-Screening/Recruitment</t>
  </si>
  <si>
    <t>Advertising</t>
  </si>
  <si>
    <t>Long term document storage/Archiving</t>
  </si>
  <si>
    <t>Institutional Efforts to Process Protocol Amendments,  Informed Consent Document Changes, Budget/Contract Amendments, or Continuing Reviews</t>
  </si>
  <si>
    <t>Investigational New Drug (IND) Safety Report/ Unanticipated Adverse Device Effect (UADE) Report Processing Fee</t>
  </si>
  <si>
    <t>Serious Adverse Event (SAE) Reporting</t>
  </si>
  <si>
    <t>Patient Care Per Participant (F&amp;A not included)</t>
  </si>
  <si>
    <t>Patient Care Per Participant (F&amp;A not included):</t>
  </si>
  <si>
    <t>General (F&amp;A not included):</t>
  </si>
  <si>
    <t>Budget personnel involved with financial and/or data management.  Use additional lines for all named personnel as necessary.  Use TBD with an anticipated salary when individual is unknown.  A common placeholder entry in this field is TBD with an average salary range of $61,200.00-$70,000.00.</t>
  </si>
  <si>
    <t>Fringe</t>
  </si>
  <si>
    <t>F&amp;A</t>
  </si>
  <si>
    <t>Applicable Fringe Rate</t>
  </si>
  <si>
    <t>Applicable F&amp;A Rate</t>
  </si>
  <si>
    <t>RATES</t>
  </si>
  <si>
    <t>Fringe:</t>
  </si>
  <si>
    <t>F&amp;A:</t>
  </si>
  <si>
    <t>Insert the applicable fringe rate.</t>
  </si>
  <si>
    <t>Insert the applicable F&amp;A rate.</t>
  </si>
  <si>
    <t>Invoiceable + F&amp;A</t>
  </si>
  <si>
    <t>General (F&amp;A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</si>
</sst>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b/>
      <i/>
      <sz val="10"/>
      <name val="Arial"/>
      <family val="2"/>
    </font>
    <font>
      <b/>
      <sz val="10"/>
      <color indexed="8"/>
      <name val="Arial"/>
      <family val="2"/>
    </font>
    <font>
      <sz val="8"/>
      <name val="Tahoma"/>
      <family val="2"/>
    </font>
    <font>
      <i/>
      <u/>
      <sz val="10"/>
      <name val="Arial"/>
      <family val="2"/>
    </font>
    <font>
      <i/>
      <sz val="10"/>
      <name val="Arial"/>
      <family val="2"/>
    </font>
    <font>
      <b/>
      <i/>
      <sz val="10"/>
      <color theme="6" tint="-0.249977111117893"/>
      <name val="Arial"/>
      <family val="2"/>
    </font>
    <font>
      <i/>
      <sz val="10"/>
      <color indexed="10"/>
      <name val="Arial"/>
      <family val="2"/>
    </font>
    <font>
      <i/>
      <u/>
      <sz val="10"/>
      <color rgb="FF0000FF"/>
      <name val="Arial"/>
      <family val="2"/>
    </font>
    <font>
      <sz val="10"/>
      <color rgb="FF0000FF"/>
      <name val="Arial"/>
      <family val="2"/>
    </font>
    <font>
      <i/>
      <sz val="10"/>
      <color rgb="FF0000FF"/>
      <name val="Arial"/>
      <family val="2"/>
    </font>
    <font>
      <b/>
      <sz val="10"/>
      <color rgb="FF0000FF"/>
      <name val="Arial"/>
      <family val="2"/>
    </font>
    <font>
      <sz val="12"/>
      <color rgb="FF0000FF"/>
      <name val="Calibri"/>
      <family val="2"/>
      <scheme val="minor"/>
    </font>
    <font>
      <sz val="12"/>
      <name val="Calibri"/>
      <family val="2"/>
      <scheme val="minor"/>
    </font>
    <font>
      <b/>
      <sz val="12"/>
      <color theme="1"/>
      <name val="Calibri"/>
      <family val="2"/>
      <scheme val="minor"/>
    </font>
    <font>
      <b/>
      <u/>
      <sz val="18"/>
      <color theme="1"/>
      <name val="Calibri"/>
      <family val="2"/>
      <scheme val="minor"/>
    </font>
    <font>
      <u/>
      <sz val="12"/>
      <color theme="10"/>
      <name val="Calibri"/>
      <family val="2"/>
      <scheme val="minor"/>
    </font>
    <font>
      <i/>
      <sz val="12"/>
      <color theme="1"/>
      <name val="Calibri"/>
      <family val="2"/>
      <scheme val="minor"/>
    </font>
    <font>
      <sz val="9"/>
      <color indexed="81"/>
      <name val="Tahoma"/>
      <family val="2"/>
    </font>
    <font>
      <b/>
      <u/>
      <sz val="12"/>
      <color theme="1"/>
      <name val="Calibri"/>
      <family val="2"/>
      <scheme val="minor"/>
    </font>
    <font>
      <b/>
      <i/>
      <sz val="10"/>
      <color theme="1"/>
      <name val="Arial"/>
      <family val="2"/>
    </font>
    <font>
      <sz val="10"/>
      <color indexed="8"/>
      <name val="Arial"/>
      <family val="2"/>
    </font>
    <font>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4">
    <xf numFmtId="0" fontId="0" fillId="0" borderId="0"/>
    <xf numFmtId="0" fontId="5" fillId="0" borderId="0"/>
    <xf numFmtId="44" fontId="5" fillId="0" borderId="0" applyFont="0" applyFill="0" applyBorder="0" applyAlignment="0" applyProtection="0"/>
    <xf numFmtId="0" fontId="6" fillId="0" borderId="0"/>
    <xf numFmtId="44" fontId="6" fillId="0" borderId="0" applyFont="0" applyFill="0" applyBorder="0" applyAlignment="0" applyProtection="0"/>
    <xf numFmtId="0" fontId="4" fillId="0" borderId="0">
      <alignment vertical="center"/>
    </xf>
    <xf numFmtId="0" fontId="4" fillId="0" borderId="0">
      <alignment vertical="center"/>
    </xf>
    <xf numFmtId="0" fontId="12" fillId="0" borderId="0" applyFill="0" applyBorder="0" applyProtection="0">
      <alignment horizontal="left" wrapText="1"/>
    </xf>
    <xf numFmtId="0" fontId="3" fillId="0" borderId="0"/>
    <xf numFmtId="44" fontId="3" fillId="0" borderId="0" applyFont="0" applyFill="0" applyBorder="0" applyAlignment="0" applyProtection="0"/>
    <xf numFmtId="0" fontId="2" fillId="0" borderId="0"/>
    <xf numFmtId="0" fontId="25"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xf numFmtId="44" fontId="1" fillId="0" borderId="0" applyFont="0" applyFill="0" applyBorder="0" applyAlignment="0" applyProtection="0"/>
    <xf numFmtId="0" fontId="1" fillId="0" borderId="0"/>
    <xf numFmtId="44" fontId="31" fillId="0" borderId="0" applyFont="0" applyFill="0" applyBorder="0" applyAlignment="0" applyProtection="0"/>
    <xf numFmtId="9" fontId="31" fillId="0" borderId="0" applyFont="0" applyFill="0" applyBorder="0" applyAlignment="0" applyProtection="0"/>
  </cellStyleXfs>
  <cellXfs count="182">
    <xf numFmtId="0" fontId="0" fillId="0" borderId="0" xfId="0"/>
    <xf numFmtId="0" fontId="7" fillId="0" borderId="0" xfId="3" applyFont="1"/>
    <xf numFmtId="0" fontId="6" fillId="0" borderId="0" xfId="3"/>
    <xf numFmtId="0" fontId="8" fillId="0" borderId="0" xfId="3" applyFont="1"/>
    <xf numFmtId="0" fontId="10" fillId="0" borderId="0" xfId="3" applyFont="1"/>
    <xf numFmtId="164" fontId="6" fillId="0" borderId="0" xfId="3" applyNumberFormat="1" applyFill="1"/>
    <xf numFmtId="0" fontId="8" fillId="0" borderId="0" xfId="3" applyFont="1" applyFill="1"/>
    <xf numFmtId="164" fontId="6" fillId="0" borderId="0" xfId="3" applyNumberFormat="1"/>
    <xf numFmtId="0" fontId="9" fillId="0" borderId="0" xfId="3" applyFont="1"/>
    <xf numFmtId="44" fontId="7" fillId="0" borderId="0" xfId="3" applyNumberFormat="1" applyFont="1"/>
    <xf numFmtId="0" fontId="11" fillId="0" borderId="0" xfId="3" applyFont="1"/>
    <xf numFmtId="0" fontId="11" fillId="0" borderId="0" xfId="3" applyFont="1" applyFill="1"/>
    <xf numFmtId="0" fontId="6" fillId="0" borderId="0" xfId="3" applyFill="1"/>
    <xf numFmtId="0" fontId="8" fillId="0" borderId="0" xfId="3" applyFont="1" applyFill="1" applyAlignment="1">
      <alignment horizontal="right"/>
    </xf>
    <xf numFmtId="0" fontId="7" fillId="0" borderId="0" xfId="3" applyFont="1" applyFill="1"/>
    <xf numFmtId="3" fontId="6" fillId="0" borderId="0" xfId="3" applyNumberFormat="1" applyFill="1"/>
    <xf numFmtId="0" fontId="6" fillId="0" borderId="0" xfId="3"/>
    <xf numFmtId="0" fontId="6" fillId="0" borderId="0" xfId="3" applyFont="1"/>
    <xf numFmtId="0" fontId="6" fillId="0" borderId="0" xfId="0" applyNumberFormat="1" applyFont="1" applyFill="1" applyBorder="1" applyAlignment="1" applyProtection="1">
      <alignment horizontal="center" wrapText="1"/>
    </xf>
    <xf numFmtId="164" fontId="6" fillId="0" borderId="0" xfId="0" applyNumberFormat="1" applyFont="1" applyFill="1" applyBorder="1" applyAlignment="1" applyProtection="1"/>
    <xf numFmtId="164" fontId="15" fillId="0" borderId="0" xfId="3" applyNumberFormat="1" applyFont="1" applyFill="1" applyAlignment="1">
      <alignment horizontal="right"/>
    </xf>
    <xf numFmtId="0" fontId="6" fillId="0" borderId="0" xfId="3" applyFont="1"/>
    <xf numFmtId="0" fontId="6" fillId="0" borderId="0" xfId="3" applyFont="1" applyFill="1"/>
    <xf numFmtId="0" fontId="6" fillId="0" borderId="0" xfId="3"/>
    <xf numFmtId="0" fontId="6" fillId="0" borderId="0" xfId="3" applyFont="1" applyFill="1" applyAlignment="1">
      <alignment wrapText="1"/>
    </xf>
    <xf numFmtId="164" fontId="6" fillId="0" borderId="0" xfId="3" applyNumberFormat="1" applyFont="1"/>
    <xf numFmtId="3" fontId="6" fillId="0" borderId="0" xfId="3" applyNumberFormat="1" applyFont="1" applyFill="1" applyAlignment="1">
      <alignment horizontal="right"/>
    </xf>
    <xf numFmtId="0" fontId="6" fillId="0" borderId="0" xfId="3"/>
    <xf numFmtId="0" fontId="14" fillId="0" borderId="0" xfId="3" applyFont="1" applyAlignment="1">
      <alignment horizontal="right"/>
    </xf>
    <xf numFmtId="0" fontId="16" fillId="0" borderId="0" xfId="3" applyFont="1" applyAlignment="1">
      <alignment horizontal="right"/>
    </xf>
    <xf numFmtId="0" fontId="14" fillId="0" borderId="0" xfId="3" applyFont="1" applyFill="1" applyAlignment="1">
      <alignment horizontal="right"/>
    </xf>
    <xf numFmtId="0" fontId="6" fillId="0" borderId="0" xfId="3" applyAlignment="1">
      <alignment horizontal="center" wrapText="1"/>
    </xf>
    <xf numFmtId="164" fontId="7" fillId="0" borderId="0" xfId="3" applyNumberFormat="1" applyFont="1" applyFill="1" applyAlignment="1">
      <alignment horizontal="right"/>
    </xf>
    <xf numFmtId="0" fontId="6" fillId="0" borderId="0" xfId="3" applyFont="1"/>
    <xf numFmtId="0" fontId="6" fillId="0" borderId="0" xfId="3" applyFont="1" applyFill="1"/>
    <xf numFmtId="0" fontId="11" fillId="0" borderId="6" xfId="3" applyFont="1" applyFill="1" applyBorder="1"/>
    <xf numFmtId="0" fontId="6" fillId="0" borderId="0" xfId="3"/>
    <xf numFmtId="0" fontId="6" fillId="0" borderId="0" xfId="3" applyFont="1" applyAlignment="1">
      <alignment horizontal="center"/>
    </xf>
    <xf numFmtId="14" fontId="13" fillId="0" borderId="0" xfId="3" applyNumberFormat="1" applyFont="1"/>
    <xf numFmtId="0" fontId="6" fillId="0" borderId="0" xfId="3" applyFont="1" applyAlignment="1">
      <alignment wrapText="1"/>
    </xf>
    <xf numFmtId="0" fontId="6" fillId="0" borderId="0" xfId="3" applyFont="1" applyFill="1" applyAlignment="1">
      <alignment horizontal="center"/>
    </xf>
    <xf numFmtId="0" fontId="6" fillId="0" borderId="1" xfId="3" applyBorder="1"/>
    <xf numFmtId="0" fontId="7" fillId="0" borderId="2" xfId="3" applyFont="1" applyBorder="1" applyAlignment="1">
      <alignment wrapText="1"/>
    </xf>
    <xf numFmtId="0" fontId="6" fillId="0" borderId="2" xfId="3" applyBorder="1" applyAlignment="1">
      <alignment wrapText="1"/>
    </xf>
    <xf numFmtId="0" fontId="6" fillId="0" borderId="2" xfId="3" applyFont="1" applyBorder="1" applyAlignment="1">
      <alignment wrapText="1"/>
    </xf>
    <xf numFmtId="0" fontId="14" fillId="0" borderId="2" xfId="3" applyFont="1" applyBorder="1" applyAlignment="1">
      <alignment horizontal="right" wrapText="1"/>
    </xf>
    <xf numFmtId="0" fontId="7" fillId="0" borderId="0" xfId="3" applyFont="1" applyAlignment="1">
      <alignment wrapText="1"/>
    </xf>
    <xf numFmtId="0" fontId="6" fillId="0" borderId="0" xfId="3"/>
    <xf numFmtId="164" fontId="6" fillId="0" borderId="0" xfId="3" applyNumberFormat="1"/>
    <xf numFmtId="0" fontId="11" fillId="0" borderId="0" xfId="3" applyFont="1" applyFill="1"/>
    <xf numFmtId="0" fontId="6" fillId="0" borderId="0" xfId="3" applyFont="1" applyFill="1" applyAlignment="1">
      <alignment wrapText="1"/>
    </xf>
    <xf numFmtId="0" fontId="6" fillId="0" borderId="0" xfId="3" applyFont="1" applyFill="1" applyAlignment="1">
      <alignment horizontal="right"/>
    </xf>
    <xf numFmtId="0" fontId="11" fillId="0" borderId="1" xfId="3" applyFont="1" applyBorder="1"/>
    <xf numFmtId="0" fontId="6" fillId="0" borderId="0" xfId="3"/>
    <xf numFmtId="0" fontId="6" fillId="0" borderId="0" xfId="0" applyNumberFormat="1" applyFont="1" applyFill="1" applyBorder="1" applyAlignment="1" applyProtection="1">
      <alignment wrapText="1"/>
    </xf>
    <xf numFmtId="0" fontId="15" fillId="0" borderId="0" xfId="0" applyNumberFormat="1" applyFont="1" applyFill="1" applyBorder="1" applyAlignment="1" applyProtection="1">
      <alignment horizontal="center" wrapText="1"/>
    </xf>
    <xf numFmtId="0" fontId="6" fillId="0" borderId="0" xfId="3"/>
    <xf numFmtId="49" fontId="17" fillId="0" borderId="0" xfId="3" applyNumberFormat="1" applyFont="1" applyFill="1"/>
    <xf numFmtId="164" fontId="18" fillId="0" borderId="0" xfId="3" applyNumberFormat="1" applyFont="1" applyFill="1"/>
    <xf numFmtId="10" fontId="18" fillId="0" borderId="0" xfId="3" applyNumberFormat="1" applyFont="1" applyFill="1"/>
    <xf numFmtId="0" fontId="19" fillId="0" borderId="0" xfId="3" applyFont="1" applyFill="1" applyAlignment="1">
      <alignment horizontal="left" indent="2"/>
    </xf>
    <xf numFmtId="164" fontId="18" fillId="0" borderId="0" xfId="0" applyNumberFormat="1" applyFont="1" applyFill="1" applyBorder="1" applyAlignment="1" applyProtection="1"/>
    <xf numFmtId="0" fontId="18" fillId="0" borderId="0" xfId="3" applyFont="1" applyFill="1"/>
    <xf numFmtId="0" fontId="18" fillId="0" borderId="0" xfId="0" applyNumberFormat="1" applyFont="1" applyFill="1" applyBorder="1" applyAlignment="1" applyProtection="1"/>
    <xf numFmtId="3" fontId="18" fillId="0" borderId="0" xfId="4" applyNumberFormat="1" applyFont="1" applyFill="1" applyAlignment="1">
      <alignment horizontal="right"/>
    </xf>
    <xf numFmtId="164" fontId="18" fillId="0" borderId="0" xfId="3" applyNumberFormat="1" applyFont="1" applyFill="1" applyAlignment="1">
      <alignment horizontal="right"/>
    </xf>
    <xf numFmtId="0" fontId="18" fillId="0" borderId="0" xfId="3" applyFont="1" applyFill="1" applyAlignment="1">
      <alignment horizontal="right"/>
    </xf>
    <xf numFmtId="164" fontId="20" fillId="0" borderId="0" xfId="3" applyNumberFormat="1" applyFont="1" applyFill="1" applyAlignment="1">
      <alignment horizontal="right"/>
    </xf>
    <xf numFmtId="164" fontId="6" fillId="0" borderId="0" xfId="3" applyNumberFormat="1" applyFont="1" applyFill="1"/>
    <xf numFmtId="0" fontId="6" fillId="0" borderId="0" xfId="3" applyBorder="1"/>
    <xf numFmtId="164" fontId="6" fillId="0" borderId="1" xfId="3" applyNumberFormat="1" applyFill="1" applyBorder="1"/>
    <xf numFmtId="0" fontId="7" fillId="0" borderId="1" xfId="3" applyFont="1" applyBorder="1"/>
    <xf numFmtId="0" fontId="23" fillId="0" borderId="0" xfId="0" applyFont="1"/>
    <xf numFmtId="0" fontId="24" fillId="0" borderId="0" xfId="0" applyFont="1"/>
    <xf numFmtId="0" fontId="7" fillId="0" borderId="2" xfId="3" applyFont="1" applyBorder="1" applyAlignment="1"/>
    <xf numFmtId="0" fontId="7" fillId="0" borderId="0" xfId="3" applyFont="1" applyAlignment="1">
      <alignment horizontal="right"/>
    </xf>
    <xf numFmtId="0" fontId="25" fillId="0" borderId="1" xfId="11" applyBorder="1"/>
    <xf numFmtId="0" fontId="25" fillId="0" borderId="1" xfId="11" applyBorder="1" applyAlignment="1">
      <alignment horizontal="left" wrapText="1"/>
    </xf>
    <xf numFmtId="0" fontId="25" fillId="0" borderId="1" xfId="11" applyBorder="1" applyAlignment="1">
      <alignment wrapText="1"/>
    </xf>
    <xf numFmtId="0" fontId="6" fillId="0" borderId="7" xfId="3" applyFill="1" applyBorder="1" applyAlignment="1">
      <alignment horizontal="center" wrapText="1"/>
    </xf>
    <xf numFmtId="0" fontId="6" fillId="0" borderId="7" xfId="0" applyNumberFormat="1" applyFont="1" applyFill="1" applyBorder="1" applyAlignment="1" applyProtection="1">
      <alignment horizontal="center" wrapText="1"/>
    </xf>
    <xf numFmtId="0" fontId="0" fillId="0" borderId="11" xfId="0" applyBorder="1"/>
    <xf numFmtId="0" fontId="0" fillId="0" borderId="13" xfId="0" applyBorder="1"/>
    <xf numFmtId="164" fontId="18" fillId="0" borderId="0" xfId="3" applyNumberFormat="1" applyFont="1" applyFill="1" applyBorder="1" applyAlignment="1">
      <alignment horizontal="right"/>
    </xf>
    <xf numFmtId="164" fontId="20" fillId="0" borderId="0" xfId="3" applyNumberFormat="1" applyFont="1" applyFill="1" applyBorder="1" applyAlignment="1">
      <alignment horizontal="right"/>
    </xf>
    <xf numFmtId="0" fontId="0" fillId="0" borderId="0" xfId="0" applyBorder="1"/>
    <xf numFmtId="164" fontId="20" fillId="2" borderId="0" xfId="3" applyNumberFormat="1" applyFont="1" applyFill="1" applyBorder="1" applyAlignment="1">
      <alignment horizontal="right"/>
    </xf>
    <xf numFmtId="0" fontId="26" fillId="0" borderId="12" xfId="0" applyFont="1" applyBorder="1"/>
    <xf numFmtId="0" fontId="6" fillId="0" borderId="0" xfId="3"/>
    <xf numFmtId="0" fontId="7" fillId="0" borderId="1" xfId="3" applyFont="1" applyFill="1" applyBorder="1" applyAlignment="1">
      <alignment wrapText="1"/>
    </xf>
    <xf numFmtId="0" fontId="14" fillId="0" borderId="9"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wrapText="1"/>
    </xf>
    <xf numFmtId="164" fontId="7" fillId="0" borderId="15" xfId="3" applyNumberFormat="1" applyFont="1" applyFill="1" applyBorder="1" applyAlignment="1">
      <alignment horizontal="right"/>
    </xf>
    <xf numFmtId="164" fontId="7" fillId="2" borderId="15" xfId="3" applyNumberFormat="1" applyFont="1" applyFill="1" applyBorder="1" applyAlignment="1">
      <alignment horizontal="right"/>
    </xf>
    <xf numFmtId="0" fontId="0" fillId="0" borderId="0" xfId="0" applyBorder="1" applyAlignment="1">
      <alignment wrapText="1"/>
    </xf>
    <xf numFmtId="0" fontId="25" fillId="0" borderId="1" xfId="11" applyBorder="1" applyAlignment="1"/>
    <xf numFmtId="0" fontId="6" fillId="0" borderId="0" xfId="3"/>
    <xf numFmtId="0" fontId="6" fillId="0" borderId="0" xfId="3"/>
    <xf numFmtId="0" fontId="15" fillId="0" borderId="0" xfId="0" applyNumberFormat="1" applyFont="1" applyFill="1" applyBorder="1" applyAlignment="1" applyProtection="1">
      <alignment horizontal="right" wrapText="1"/>
    </xf>
    <xf numFmtId="0" fontId="6" fillId="0" borderId="0" xfId="3"/>
    <xf numFmtId="164" fontId="18" fillId="0" borderId="0" xfId="3" applyNumberFormat="1" applyFont="1" applyFill="1" applyBorder="1"/>
    <xf numFmtId="164" fontId="6" fillId="0" borderId="0" xfId="3" applyNumberFormat="1" applyFill="1" applyBorder="1"/>
    <xf numFmtId="0" fontId="0" fillId="0" borderId="0" xfId="0" applyAlignment="1">
      <alignment vertical="center"/>
    </xf>
    <xf numFmtId="0" fontId="25" fillId="0" borderId="0" xfId="11"/>
    <xf numFmtId="0" fontId="11" fillId="0" borderId="0" xfId="3" applyFont="1" applyFill="1" applyAlignment="1">
      <alignment wrapText="1"/>
    </xf>
    <xf numFmtId="0" fontId="6" fillId="0" borderId="0" xfId="3"/>
    <xf numFmtId="49" fontId="13" fillId="0" borderId="0" xfId="3" applyNumberFormat="1" applyFont="1" applyFill="1"/>
    <xf numFmtId="0" fontId="25" fillId="0" borderId="1" xfId="11" applyFill="1" applyBorder="1" applyAlignment="1">
      <alignment wrapText="1"/>
    </xf>
    <xf numFmtId="0" fontId="13" fillId="0" borderId="0" xfId="3" applyFont="1"/>
    <xf numFmtId="0" fontId="25" fillId="0" borderId="1" xfId="11" applyBorder="1" applyAlignment="1">
      <alignment wrapText="1"/>
    </xf>
    <xf numFmtId="164" fontId="25" fillId="0" borderId="1" xfId="11" applyNumberFormat="1" applyFill="1" applyBorder="1" applyAlignment="1">
      <alignment horizontal="left"/>
    </xf>
    <xf numFmtId="0" fontId="29" fillId="2" borderId="23" xfId="0" applyNumberFormat="1" applyFont="1" applyFill="1" applyBorder="1" applyAlignment="1" applyProtection="1">
      <alignment horizontal="center" wrapText="1"/>
    </xf>
    <xf numFmtId="0" fontId="6" fillId="0" borderId="20" xfId="0" applyNumberFormat="1" applyFont="1" applyFill="1" applyBorder="1" applyAlignment="1" applyProtection="1">
      <alignment horizontal="left" wrapText="1"/>
    </xf>
    <xf numFmtId="0" fontId="6" fillId="0" borderId="21" xfId="0" applyNumberFormat="1" applyFont="1" applyFill="1" applyBorder="1" applyAlignment="1" applyProtection="1">
      <alignment horizontal="left" wrapText="1"/>
    </xf>
    <xf numFmtId="0" fontId="10" fillId="2" borderId="23" xfId="0" applyNumberFormat="1" applyFont="1" applyFill="1" applyBorder="1" applyAlignment="1" applyProtection="1">
      <alignment horizontal="center" wrapText="1"/>
    </xf>
    <xf numFmtId="0" fontId="0" fillId="2" borderId="0" xfId="0" applyFill="1"/>
    <xf numFmtId="164" fontId="0" fillId="2" borderId="0" xfId="0" applyNumberFormat="1" applyFill="1"/>
    <xf numFmtId="165" fontId="6" fillId="0" borderId="0" xfId="3" applyNumberFormat="1" applyFont="1" applyFill="1"/>
    <xf numFmtId="0" fontId="17" fillId="0" borderId="0" xfId="3" applyNumberFormat="1" applyFont="1" applyFill="1"/>
    <xf numFmtId="2" fontId="17" fillId="0" borderId="0" xfId="3" applyNumberFormat="1" applyFont="1"/>
    <xf numFmtId="14" fontId="17" fillId="0" borderId="0" xfId="0" applyNumberFormat="1" applyFont="1" applyFill="1"/>
    <xf numFmtId="0" fontId="6" fillId="0" borderId="0" xfId="3" applyNumberFormat="1"/>
    <xf numFmtId="0" fontId="17" fillId="0" borderId="1" xfId="3" applyNumberFormat="1" applyFont="1" applyFill="1" applyBorder="1" applyAlignment="1">
      <alignment wrapText="1"/>
    </xf>
    <xf numFmtId="0" fontId="17" fillId="0" borderId="1" xfId="0" applyNumberFormat="1" applyFont="1" applyFill="1" applyBorder="1" applyAlignment="1">
      <alignment wrapText="1"/>
    </xf>
    <xf numFmtId="14" fontId="17" fillId="0" borderId="0" xfId="3" applyNumberFormat="1" applyFont="1" applyFill="1"/>
    <xf numFmtId="0" fontId="7" fillId="0" borderId="0" xfId="3" applyFont="1" applyAlignment="1">
      <alignment horizontal="left"/>
    </xf>
    <xf numFmtId="0" fontId="0" fillId="0" borderId="0" xfId="0" applyAlignment="1">
      <alignment wrapText="1"/>
    </xf>
    <xf numFmtId="0" fontId="0" fillId="0" borderId="0" xfId="0"/>
    <xf numFmtId="0" fontId="6" fillId="0" borderId="1" xfId="3" applyFont="1" applyBorder="1" applyAlignment="1">
      <alignment horizontal="right" wrapText="1"/>
    </xf>
    <xf numFmtId="0" fontId="25" fillId="0" borderId="0" xfId="11" applyBorder="1"/>
    <xf numFmtId="165" fontId="17" fillId="0" borderId="1" xfId="53" applyNumberFormat="1" applyFont="1" applyBorder="1" applyAlignment="1">
      <alignment wrapText="1"/>
    </xf>
    <xf numFmtId="165" fontId="17" fillId="0" borderId="1" xfId="53" applyNumberFormat="1" applyFont="1" applyBorder="1" applyAlignment="1">
      <alignment horizontal="right" wrapText="1"/>
    </xf>
    <xf numFmtId="164" fontId="6" fillId="0" borderId="0" xfId="52" applyNumberFormat="1" applyFont="1"/>
    <xf numFmtId="164" fontId="7" fillId="0" borderId="0" xfId="52" applyNumberFormat="1" applyFont="1"/>
    <xf numFmtId="164" fontId="6" fillId="2" borderId="24" xfId="3" applyNumberFormat="1" applyFill="1" applyBorder="1"/>
    <xf numFmtId="164" fontId="7" fillId="0" borderId="0" xfId="52" applyNumberFormat="1" applyFont="1" applyFill="1"/>
    <xf numFmtId="0" fontId="6" fillId="0" borderId="1" xfId="3" applyNumberFormat="1" applyFill="1" applyBorder="1"/>
    <xf numFmtId="0" fontId="14" fillId="0" borderId="0" xfId="3" applyFont="1" applyFill="1" applyAlignment="1">
      <alignment wrapText="1"/>
    </xf>
    <xf numFmtId="0" fontId="6" fillId="0" borderId="0"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right" wrapText="1" indent="5"/>
    </xf>
    <xf numFmtId="0" fontId="14" fillId="0" borderId="0" xfId="0" applyNumberFormat="1" applyFont="1" applyFill="1" applyBorder="1" applyAlignment="1" applyProtection="1">
      <alignment wrapText="1"/>
    </xf>
    <xf numFmtId="0" fontId="6" fillId="0" borderId="1" xfId="3" applyBorder="1" applyAlignment="1">
      <alignment horizontal="right"/>
    </xf>
    <xf numFmtId="0" fontId="7" fillId="0" borderId="0" xfId="3" applyFont="1" applyFill="1" applyAlignment="1">
      <alignment horizontal="center"/>
    </xf>
    <xf numFmtId="0" fontId="6" fillId="0" borderId="0" xfId="3" applyFill="1" applyAlignment="1">
      <alignment horizontal="left" wrapText="1"/>
    </xf>
    <xf numFmtId="0" fontId="6" fillId="0" borderId="0" xfId="3" applyFont="1" applyFill="1" applyAlignment="1"/>
    <xf numFmtId="0" fontId="30" fillId="0" borderId="3" xfId="3" applyFont="1" applyBorder="1" applyAlignment="1">
      <alignment horizontal="right"/>
    </xf>
    <xf numFmtId="0" fontId="30" fillId="0" borderId="5" xfId="3" applyFont="1" applyBorder="1" applyAlignment="1">
      <alignment horizontal="right"/>
    </xf>
    <xf numFmtId="0" fontId="6" fillId="0" borderId="4" xfId="3" applyFont="1" applyBorder="1" applyAlignment="1">
      <alignment horizontal="right"/>
    </xf>
    <xf numFmtId="0" fontId="6" fillId="0" borderId="5" xfId="3" applyFont="1" applyBorder="1" applyAlignment="1">
      <alignment horizontal="right"/>
    </xf>
    <xf numFmtId="0" fontId="14" fillId="0" borderId="0" xfId="3" applyFont="1" applyFill="1" applyAlignment="1">
      <alignment horizontal="left"/>
    </xf>
    <xf numFmtId="0" fontId="14" fillId="0" borderId="0" xfId="3" applyFont="1" applyFill="1" applyAlignment="1">
      <alignment horizontal="left" wrapText="1"/>
    </xf>
    <xf numFmtId="0" fontId="14" fillId="0" borderId="0" xfId="3" applyFont="1" applyFill="1" applyAlignment="1"/>
    <xf numFmtId="0" fontId="7" fillId="0" borderId="1" xfId="3"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3" fillId="0" borderId="1" xfId="0" applyFont="1" applyBorder="1"/>
    <xf numFmtId="0" fontId="0" fillId="0" borderId="14" xfId="0" applyBorder="1" applyAlignment="1">
      <alignment horizontal="center"/>
    </xf>
    <xf numFmtId="0" fontId="0" fillId="0" borderId="10" xfId="0" applyBorder="1" applyAlignment="1">
      <alignment horizontal="center"/>
    </xf>
    <xf numFmtId="0" fontId="0" fillId="0" borderId="1" xfId="0" applyBorder="1" applyAlignment="1">
      <alignment horizontal="left" wrapText="1"/>
    </xf>
    <xf numFmtId="0" fontId="11" fillId="0" borderId="1" xfId="3"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wrapText="1"/>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8" xfId="0" applyBorder="1" applyAlignment="1">
      <alignment wrapText="1"/>
    </xf>
    <xf numFmtId="0" fontId="0" fillId="0" borderId="0" xfId="0"/>
    <xf numFmtId="0" fontId="25" fillId="0" borderId="18" xfId="11" applyBorder="1" applyAlignment="1">
      <alignment horizontal="left" wrapText="1"/>
    </xf>
    <xf numFmtId="0" fontId="25" fillId="0" borderId="19" xfId="11" applyBorder="1" applyAlignment="1">
      <alignment horizontal="left"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8" xfId="0" applyBorder="1" applyAlignment="1">
      <alignment horizontal="left" vertical="top" wrapText="1"/>
    </xf>
    <xf numFmtId="0" fontId="0" fillId="0" borderId="17" xfId="0" applyBorder="1" applyAlignment="1">
      <alignment horizontal="left" vertical="top" wrapText="1"/>
    </xf>
    <xf numFmtId="0" fontId="0" fillId="0" borderId="3" xfId="0" applyFill="1"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cellXfs>
  <cellStyles count="54">
    <cellStyle name="Currency" xfId="52" builtinId="4"/>
    <cellStyle name="Currency 2" xfId="2"/>
    <cellStyle name="Currency 2 2" xfId="9"/>
    <cellStyle name="Currency 2 2 2" xfId="33"/>
    <cellStyle name="Currency 2 2 2 2" xfId="50"/>
    <cellStyle name="Currency 2 2 3" xfId="25"/>
    <cellStyle name="Currency 2 2 4" xfId="41"/>
    <cellStyle name="Currency 2 2 5" xfId="17"/>
    <cellStyle name="Currency 2 3" xfId="29"/>
    <cellStyle name="Currency 2 3 2" xfId="46"/>
    <cellStyle name="Currency 2 4" xfId="21"/>
    <cellStyle name="Currency 2 5" xfId="37"/>
    <cellStyle name="Currency 2 6" xfId="13"/>
    <cellStyle name="Currency 3" xfId="4"/>
    <cellStyle name="Currency 4" xfId="27"/>
    <cellStyle name="Currency 4 2" xfId="44"/>
    <cellStyle name="Hyperlink" xfId="11" builtinId="8"/>
    <cellStyle name="Normal" xfId="0" builtinId="0"/>
    <cellStyle name="Normal 2" xfId="1"/>
    <cellStyle name="Normal 2 2" xfId="6"/>
    <cellStyle name="Normal 2 2 2" xfId="31"/>
    <cellStyle name="Normal 2 2 2 2" xfId="48"/>
    <cellStyle name="Normal 2 2 3" xfId="23"/>
    <cellStyle name="Normal 2 2 4" xfId="39"/>
    <cellStyle name="Normal 2 2 5" xfId="15"/>
    <cellStyle name="Normal 2 3" xfId="8"/>
    <cellStyle name="Normal 2 3 2" xfId="32"/>
    <cellStyle name="Normal 2 3 2 2" xfId="49"/>
    <cellStyle name="Normal 2 3 3" xfId="24"/>
    <cellStyle name="Normal 2 3 4" xfId="40"/>
    <cellStyle name="Normal 2 3 5" xfId="16"/>
    <cellStyle name="Normal 2 4" xfId="19"/>
    <cellStyle name="Normal 2 4 2" xfId="35"/>
    <cellStyle name="Normal 2 4 3" xfId="43"/>
    <cellStyle name="Normal 2 5" xfId="28"/>
    <cellStyle name="Normal 2 5 2" xfId="45"/>
    <cellStyle name="Normal 2 6" xfId="20"/>
    <cellStyle name="Normal 2 7" xfId="36"/>
    <cellStyle name="Normal 2 8" xfId="12"/>
    <cellStyle name="Normal 3" xfId="3"/>
    <cellStyle name="Normal 4" xfId="5"/>
    <cellStyle name="Normal 4 2" xfId="30"/>
    <cellStyle name="Normal 4 2 2" xfId="47"/>
    <cellStyle name="Normal 4 3" xfId="22"/>
    <cellStyle name="Normal 4 4" xfId="38"/>
    <cellStyle name="Normal 4 5" xfId="14"/>
    <cellStyle name="Normal 5" xfId="10"/>
    <cellStyle name="Normal 5 2" xfId="34"/>
    <cellStyle name="Normal 5 2 2" xfId="51"/>
    <cellStyle name="Normal 5 3" xfId="26"/>
    <cellStyle name="Normal 5 4" xfId="42"/>
    <cellStyle name="Normal 5 5" xfId="18"/>
    <cellStyle name="Percent" xfId="53" builtinId="5"/>
    <cellStyle name="TextStyle" xfId="7"/>
  </cellStyles>
  <dxfs count="0"/>
  <tableStyles count="0" defaultTableStyle="TableStyleMedium9" defaultPivotStyle="PivotStyleMedium4"/>
  <colors>
    <mruColors>
      <color rgb="FF0000FF"/>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66675</xdr:colOff>
      <xdr:row>43</xdr:row>
      <xdr:rowOff>485776</xdr:rowOff>
    </xdr:from>
    <xdr:to>
      <xdr:col>3</xdr:col>
      <xdr:colOff>533400</xdr:colOff>
      <xdr:row>43</xdr:row>
      <xdr:rowOff>752475</xdr:rowOff>
    </xdr:to>
    <xdr:sp macro="" textlink="">
      <xdr:nvSpPr>
        <xdr:cNvPr id="5" name="Line Callout 1 4"/>
        <xdr:cNvSpPr/>
      </xdr:nvSpPr>
      <xdr:spPr>
        <a:xfrm>
          <a:off x="2438400" y="14306551"/>
          <a:ext cx="1266825" cy="266699"/>
        </a:xfrm>
        <a:prstGeom prst="borderCallout1">
          <a:avLst>
            <a:gd name="adj1" fmla="val 50893"/>
            <a:gd name="adj2" fmla="val -814"/>
            <a:gd name="adj3" fmla="val 205357"/>
            <a:gd name="adj4" fmla="val -39085"/>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External Line</a:t>
          </a:r>
          <a:r>
            <a:rPr lang="en-US" sz="1100" baseline="0"/>
            <a:t> Items</a:t>
          </a:r>
          <a:endParaRPr lang="en-US" sz="1100"/>
        </a:p>
      </xdr:txBody>
    </xdr:sp>
    <xdr:clientData/>
  </xdr:twoCellAnchor>
  <xdr:twoCellAnchor>
    <xdr:from>
      <xdr:col>2</xdr:col>
      <xdr:colOff>781049</xdr:colOff>
      <xdr:row>43</xdr:row>
      <xdr:rowOff>866776</xdr:rowOff>
    </xdr:from>
    <xdr:to>
      <xdr:col>4</xdr:col>
      <xdr:colOff>590550</xdr:colOff>
      <xdr:row>44</xdr:row>
      <xdr:rowOff>266701</xdr:rowOff>
    </xdr:to>
    <xdr:sp macro="" textlink="">
      <xdr:nvSpPr>
        <xdr:cNvPr id="8" name="Line Callout 1 7"/>
        <xdr:cNvSpPr/>
      </xdr:nvSpPr>
      <xdr:spPr>
        <a:xfrm>
          <a:off x="3152774" y="14687551"/>
          <a:ext cx="1295401" cy="438150"/>
        </a:xfrm>
        <a:prstGeom prst="borderCallout1">
          <a:avLst>
            <a:gd name="adj1" fmla="val 49185"/>
            <a:gd name="adj2" fmla="val 491"/>
            <a:gd name="adj3" fmla="val 112500"/>
            <a:gd name="adj4" fmla="val -38333"/>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Service Agreement Line Items</a:t>
          </a:r>
        </a:p>
        <a:p>
          <a:pPr algn="l"/>
          <a:endParaRPr lang="en-US" sz="1100"/>
        </a:p>
      </xdr:txBody>
    </xdr:sp>
    <xdr:clientData/>
  </xdr:twoCellAnchor>
  <xdr:twoCellAnchor>
    <xdr:from>
      <xdr:col>11</xdr:col>
      <xdr:colOff>142875</xdr:colOff>
      <xdr:row>42</xdr:row>
      <xdr:rowOff>114301</xdr:rowOff>
    </xdr:from>
    <xdr:to>
      <xdr:col>13</xdr:col>
      <xdr:colOff>314325</xdr:colOff>
      <xdr:row>43</xdr:row>
      <xdr:rowOff>361951</xdr:rowOff>
    </xdr:to>
    <xdr:sp macro="" textlink="">
      <xdr:nvSpPr>
        <xdr:cNvPr id="10" name="Line Callout 1 9"/>
        <xdr:cNvSpPr/>
      </xdr:nvSpPr>
      <xdr:spPr>
        <a:xfrm>
          <a:off x="8801100" y="13725526"/>
          <a:ext cx="1543050" cy="457200"/>
        </a:xfrm>
        <a:prstGeom prst="borderCallout1">
          <a:avLst>
            <a:gd name="adj1" fmla="val 54166"/>
            <a:gd name="adj2" fmla="val -308"/>
            <a:gd name="adj3" fmla="val 272917"/>
            <a:gd name="adj4" fmla="val -201296"/>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Sum of all Service</a:t>
          </a:r>
          <a:r>
            <a:rPr lang="en-US" sz="1100" baseline="0"/>
            <a:t> Agreement Line Items</a:t>
          </a:r>
          <a:endParaRPr lang="en-US" sz="1100"/>
        </a:p>
      </xdr:txBody>
    </xdr:sp>
    <xdr:clientData/>
  </xdr:twoCellAnchor>
  <xdr:twoCellAnchor>
    <xdr:from>
      <xdr:col>11</xdr:col>
      <xdr:colOff>142875</xdr:colOff>
      <xdr:row>43</xdr:row>
      <xdr:rowOff>419099</xdr:rowOff>
    </xdr:from>
    <xdr:to>
      <xdr:col>13</xdr:col>
      <xdr:colOff>219075</xdr:colOff>
      <xdr:row>43</xdr:row>
      <xdr:rowOff>895350</xdr:rowOff>
    </xdr:to>
    <xdr:sp macro="" textlink="">
      <xdr:nvSpPr>
        <xdr:cNvPr id="11" name="Line Callout 1 10"/>
        <xdr:cNvSpPr/>
      </xdr:nvSpPr>
      <xdr:spPr>
        <a:xfrm>
          <a:off x="8801100" y="14239874"/>
          <a:ext cx="1447800" cy="476251"/>
        </a:xfrm>
        <a:prstGeom prst="borderCallout1">
          <a:avLst>
            <a:gd name="adj1" fmla="val 48750"/>
            <a:gd name="adj2" fmla="val 1376"/>
            <a:gd name="adj3" fmla="val 216167"/>
            <a:gd name="adj4" fmla="val -214061"/>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Service Agreement</a:t>
          </a:r>
          <a:r>
            <a:rPr lang="en-US" sz="1100" baseline="0"/>
            <a:t> Price</a:t>
          </a:r>
        </a:p>
        <a:p>
          <a:pPr algn="l"/>
          <a:endParaRPr lang="en-US" sz="1100"/>
        </a:p>
      </xdr:txBody>
    </xdr:sp>
    <xdr:clientData/>
  </xdr:twoCellAnchor>
  <xdr:twoCellAnchor>
    <xdr:from>
      <xdr:col>11</xdr:col>
      <xdr:colOff>276225</xdr:colOff>
      <xdr:row>45</xdr:row>
      <xdr:rowOff>76200</xdr:rowOff>
    </xdr:from>
    <xdr:to>
      <xdr:col>13</xdr:col>
      <xdr:colOff>342900</xdr:colOff>
      <xdr:row>48</xdr:row>
      <xdr:rowOff>180975</xdr:rowOff>
    </xdr:to>
    <xdr:sp macro="" textlink="">
      <xdr:nvSpPr>
        <xdr:cNvPr id="12" name="Line Callout 1 11"/>
        <xdr:cNvSpPr/>
      </xdr:nvSpPr>
      <xdr:spPr>
        <a:xfrm>
          <a:off x="8934450" y="15268575"/>
          <a:ext cx="1438275" cy="704850"/>
        </a:xfrm>
        <a:prstGeom prst="borderCallout1">
          <a:avLst>
            <a:gd name="adj1" fmla="val 48480"/>
            <a:gd name="adj2" fmla="val -386"/>
            <a:gd name="adj3" fmla="val -30743"/>
            <a:gd name="adj4" fmla="val -129724"/>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External Budget Negotiated Payment Amount Per Event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50"/>
  <sheetViews>
    <sheetView tabSelected="1" zoomScaleNormal="100" workbookViewId="0">
      <selection activeCell="C29" sqref="C29"/>
    </sheetView>
  </sheetViews>
  <sheetFormatPr defaultRowHeight="12.75" outlineLevelRow="1" x14ac:dyDescent="0.2"/>
  <cols>
    <col min="1" max="1" width="12.5" style="2" customWidth="1"/>
    <col min="2" max="2" width="22.625" style="2" customWidth="1"/>
    <col min="3" max="3" width="19.125" style="2" customWidth="1"/>
    <col min="4" max="4" width="11.75" style="2" customWidth="1"/>
    <col min="5" max="5" width="9.375" style="97" customWidth="1"/>
    <col min="6" max="7" width="9" style="2"/>
    <col min="8" max="8" width="11.125" style="17" customWidth="1"/>
    <col min="9" max="9" width="11.75" style="28" customWidth="1"/>
    <col min="10" max="10" width="11.5" style="2" customWidth="1"/>
    <col min="11" max="11" width="13.5" style="2" customWidth="1"/>
    <col min="12" max="12" width="13.375" style="2" customWidth="1"/>
    <col min="13" max="13" width="12.625" style="2" customWidth="1"/>
    <col min="14" max="14" width="12.875" style="2" customWidth="1"/>
    <col min="15" max="256" width="9" style="2"/>
    <col min="257" max="257" width="12.5" style="2" customWidth="1"/>
    <col min="258" max="258" width="22.625" style="2" customWidth="1"/>
    <col min="259" max="259" width="9.375" style="2" customWidth="1"/>
    <col min="260" max="260" width="9.75" style="2" bestFit="1" customWidth="1"/>
    <col min="261" max="262" width="9" style="2"/>
    <col min="263" max="263" width="11.125" style="2" customWidth="1"/>
    <col min="264" max="264" width="10.75" style="2" customWidth="1"/>
    <col min="265" max="265" width="10.375" style="2" customWidth="1"/>
    <col min="266" max="266" width="11.5" style="2" customWidth="1"/>
    <col min="267" max="267" width="9.375" style="2" customWidth="1"/>
    <col min="268" max="268" width="13.375" style="2" customWidth="1"/>
    <col min="269" max="269" width="9" style="2"/>
    <col min="270" max="270" width="12.875" style="2" customWidth="1"/>
    <col min="271" max="512" width="9" style="2"/>
    <col min="513" max="513" width="12.5" style="2" customWidth="1"/>
    <col min="514" max="514" width="22.625" style="2" customWidth="1"/>
    <col min="515" max="515" width="9.375" style="2" customWidth="1"/>
    <col min="516" max="516" width="9.75" style="2" bestFit="1" customWidth="1"/>
    <col min="517" max="518" width="9" style="2"/>
    <col min="519" max="519" width="11.125" style="2" customWidth="1"/>
    <col min="520" max="520" width="10.75" style="2" customWidth="1"/>
    <col min="521" max="521" width="10.375" style="2" customWidth="1"/>
    <col min="522" max="522" width="11.5" style="2" customWidth="1"/>
    <col min="523" max="523" width="9.375" style="2" customWidth="1"/>
    <col min="524" max="524" width="13.375" style="2" customWidth="1"/>
    <col min="525" max="525" width="9" style="2"/>
    <col min="526" max="526" width="12.875" style="2" customWidth="1"/>
    <col min="527" max="768" width="9" style="2"/>
    <col min="769" max="769" width="12.5" style="2" customWidth="1"/>
    <col min="770" max="770" width="22.625" style="2" customWidth="1"/>
    <col min="771" max="771" width="9.375" style="2" customWidth="1"/>
    <col min="772" max="772" width="9.75" style="2" bestFit="1" customWidth="1"/>
    <col min="773" max="774" width="9" style="2"/>
    <col min="775" max="775" width="11.125" style="2" customWidth="1"/>
    <col min="776" max="776" width="10.75" style="2" customWidth="1"/>
    <col min="777" max="777" width="10.375" style="2" customWidth="1"/>
    <col min="778" max="778" width="11.5" style="2" customWidth="1"/>
    <col min="779" max="779" width="9.375" style="2" customWidth="1"/>
    <col min="780" max="780" width="13.375" style="2" customWidth="1"/>
    <col min="781" max="781" width="9" style="2"/>
    <col min="782" max="782" width="12.875" style="2" customWidth="1"/>
    <col min="783" max="1024" width="9" style="2"/>
    <col min="1025" max="1025" width="12.5" style="2" customWidth="1"/>
    <col min="1026" max="1026" width="22.625" style="2" customWidth="1"/>
    <col min="1027" max="1027" width="9.375" style="2" customWidth="1"/>
    <col min="1028" max="1028" width="9.75" style="2" bestFit="1" customWidth="1"/>
    <col min="1029" max="1030" width="9" style="2"/>
    <col min="1031" max="1031" width="11.125" style="2" customWidth="1"/>
    <col min="1032" max="1032" width="10.75" style="2" customWidth="1"/>
    <col min="1033" max="1033" width="10.375" style="2" customWidth="1"/>
    <col min="1034" max="1034" width="11.5" style="2" customWidth="1"/>
    <col min="1035" max="1035" width="9.375" style="2" customWidth="1"/>
    <col min="1036" max="1036" width="13.375" style="2" customWidth="1"/>
    <col min="1037" max="1037" width="9" style="2"/>
    <col min="1038" max="1038" width="12.875" style="2" customWidth="1"/>
    <col min="1039" max="1280" width="9" style="2"/>
    <col min="1281" max="1281" width="12.5" style="2" customWidth="1"/>
    <col min="1282" max="1282" width="22.625" style="2" customWidth="1"/>
    <col min="1283" max="1283" width="9.375" style="2" customWidth="1"/>
    <col min="1284" max="1284" width="9.75" style="2" bestFit="1" customWidth="1"/>
    <col min="1285" max="1286" width="9" style="2"/>
    <col min="1287" max="1287" width="11.125" style="2" customWidth="1"/>
    <col min="1288" max="1288" width="10.75" style="2" customWidth="1"/>
    <col min="1289" max="1289" width="10.375" style="2" customWidth="1"/>
    <col min="1290" max="1290" width="11.5" style="2" customWidth="1"/>
    <col min="1291" max="1291" width="9.375" style="2" customWidth="1"/>
    <col min="1292" max="1292" width="13.375" style="2" customWidth="1"/>
    <col min="1293" max="1293" width="9" style="2"/>
    <col min="1294" max="1294" width="12.875" style="2" customWidth="1"/>
    <col min="1295" max="1536" width="9" style="2"/>
    <col min="1537" max="1537" width="12.5" style="2" customWidth="1"/>
    <col min="1538" max="1538" width="22.625" style="2" customWidth="1"/>
    <col min="1539" max="1539" width="9.375" style="2" customWidth="1"/>
    <col min="1540" max="1540" width="9.75" style="2" bestFit="1" customWidth="1"/>
    <col min="1541" max="1542" width="9" style="2"/>
    <col min="1543" max="1543" width="11.125" style="2" customWidth="1"/>
    <col min="1544" max="1544" width="10.75" style="2" customWidth="1"/>
    <col min="1545" max="1545" width="10.375" style="2" customWidth="1"/>
    <col min="1546" max="1546" width="11.5" style="2" customWidth="1"/>
    <col min="1547" max="1547" width="9.375" style="2" customWidth="1"/>
    <col min="1548" max="1548" width="13.375" style="2" customWidth="1"/>
    <col min="1549" max="1549" width="9" style="2"/>
    <col min="1550" max="1550" width="12.875" style="2" customWidth="1"/>
    <col min="1551" max="1792" width="9" style="2"/>
    <col min="1793" max="1793" width="12.5" style="2" customWidth="1"/>
    <col min="1794" max="1794" width="22.625" style="2" customWidth="1"/>
    <col min="1795" max="1795" width="9.375" style="2" customWidth="1"/>
    <col min="1796" max="1796" width="9.75" style="2" bestFit="1" customWidth="1"/>
    <col min="1797" max="1798" width="9" style="2"/>
    <col min="1799" max="1799" width="11.125" style="2" customWidth="1"/>
    <col min="1800" max="1800" width="10.75" style="2" customWidth="1"/>
    <col min="1801" max="1801" width="10.375" style="2" customWidth="1"/>
    <col min="1802" max="1802" width="11.5" style="2" customWidth="1"/>
    <col min="1803" max="1803" width="9.375" style="2" customWidth="1"/>
    <col min="1804" max="1804" width="13.375" style="2" customWidth="1"/>
    <col min="1805" max="1805" width="9" style="2"/>
    <col min="1806" max="1806" width="12.875" style="2" customWidth="1"/>
    <col min="1807" max="2048" width="9" style="2"/>
    <col min="2049" max="2049" width="12.5" style="2" customWidth="1"/>
    <col min="2050" max="2050" width="22.625" style="2" customWidth="1"/>
    <col min="2051" max="2051" width="9.375" style="2" customWidth="1"/>
    <col min="2052" max="2052" width="9.75" style="2" bestFit="1" customWidth="1"/>
    <col min="2053" max="2054" width="9" style="2"/>
    <col min="2055" max="2055" width="11.125" style="2" customWidth="1"/>
    <col min="2056" max="2056" width="10.75" style="2" customWidth="1"/>
    <col min="2057" max="2057" width="10.375" style="2" customWidth="1"/>
    <col min="2058" max="2058" width="11.5" style="2" customWidth="1"/>
    <col min="2059" max="2059" width="9.375" style="2" customWidth="1"/>
    <col min="2060" max="2060" width="13.375" style="2" customWidth="1"/>
    <col min="2061" max="2061" width="9" style="2"/>
    <col min="2062" max="2062" width="12.875" style="2" customWidth="1"/>
    <col min="2063" max="2304" width="9" style="2"/>
    <col min="2305" max="2305" width="12.5" style="2" customWidth="1"/>
    <col min="2306" max="2306" width="22.625" style="2" customWidth="1"/>
    <col min="2307" max="2307" width="9.375" style="2" customWidth="1"/>
    <col min="2308" max="2308" width="9.75" style="2" bestFit="1" customWidth="1"/>
    <col min="2309" max="2310" width="9" style="2"/>
    <col min="2311" max="2311" width="11.125" style="2" customWidth="1"/>
    <col min="2312" max="2312" width="10.75" style="2" customWidth="1"/>
    <col min="2313" max="2313" width="10.375" style="2" customWidth="1"/>
    <col min="2314" max="2314" width="11.5" style="2" customWidth="1"/>
    <col min="2315" max="2315" width="9.375" style="2" customWidth="1"/>
    <col min="2316" max="2316" width="13.375" style="2" customWidth="1"/>
    <col min="2317" max="2317" width="9" style="2"/>
    <col min="2318" max="2318" width="12.875" style="2" customWidth="1"/>
    <col min="2319" max="2560" width="9" style="2"/>
    <col min="2561" max="2561" width="12.5" style="2" customWidth="1"/>
    <col min="2562" max="2562" width="22.625" style="2" customWidth="1"/>
    <col min="2563" max="2563" width="9.375" style="2" customWidth="1"/>
    <col min="2564" max="2564" width="9.75" style="2" bestFit="1" customWidth="1"/>
    <col min="2565" max="2566" width="9" style="2"/>
    <col min="2567" max="2567" width="11.125" style="2" customWidth="1"/>
    <col min="2568" max="2568" width="10.75" style="2" customWidth="1"/>
    <col min="2569" max="2569" width="10.375" style="2" customWidth="1"/>
    <col min="2570" max="2570" width="11.5" style="2" customWidth="1"/>
    <col min="2571" max="2571" width="9.375" style="2" customWidth="1"/>
    <col min="2572" max="2572" width="13.375" style="2" customWidth="1"/>
    <col min="2573" max="2573" width="9" style="2"/>
    <col min="2574" max="2574" width="12.875" style="2" customWidth="1"/>
    <col min="2575" max="2816" width="9" style="2"/>
    <col min="2817" max="2817" width="12.5" style="2" customWidth="1"/>
    <col min="2818" max="2818" width="22.625" style="2" customWidth="1"/>
    <col min="2819" max="2819" width="9.375" style="2" customWidth="1"/>
    <col min="2820" max="2820" width="9.75" style="2" bestFit="1" customWidth="1"/>
    <col min="2821" max="2822" width="9" style="2"/>
    <col min="2823" max="2823" width="11.125" style="2" customWidth="1"/>
    <col min="2824" max="2824" width="10.75" style="2" customWidth="1"/>
    <col min="2825" max="2825" width="10.375" style="2" customWidth="1"/>
    <col min="2826" max="2826" width="11.5" style="2" customWidth="1"/>
    <col min="2827" max="2827" width="9.375" style="2" customWidth="1"/>
    <col min="2828" max="2828" width="13.375" style="2" customWidth="1"/>
    <col min="2829" max="2829" width="9" style="2"/>
    <col min="2830" max="2830" width="12.875" style="2" customWidth="1"/>
    <col min="2831" max="3072" width="9" style="2"/>
    <col min="3073" max="3073" width="12.5" style="2" customWidth="1"/>
    <col min="3074" max="3074" width="22.625" style="2" customWidth="1"/>
    <col min="3075" max="3075" width="9.375" style="2" customWidth="1"/>
    <col min="3076" max="3076" width="9.75" style="2" bestFit="1" customWidth="1"/>
    <col min="3077" max="3078" width="9" style="2"/>
    <col min="3079" max="3079" width="11.125" style="2" customWidth="1"/>
    <col min="3080" max="3080" width="10.75" style="2" customWidth="1"/>
    <col min="3081" max="3081" width="10.375" style="2" customWidth="1"/>
    <col min="3082" max="3082" width="11.5" style="2" customWidth="1"/>
    <col min="3083" max="3083" width="9.375" style="2" customWidth="1"/>
    <col min="3084" max="3084" width="13.375" style="2" customWidth="1"/>
    <col min="3085" max="3085" width="9" style="2"/>
    <col min="3086" max="3086" width="12.875" style="2" customWidth="1"/>
    <col min="3087" max="3328" width="9" style="2"/>
    <col min="3329" max="3329" width="12.5" style="2" customWidth="1"/>
    <col min="3330" max="3330" width="22.625" style="2" customWidth="1"/>
    <col min="3331" max="3331" width="9.375" style="2" customWidth="1"/>
    <col min="3332" max="3332" width="9.75" style="2" bestFit="1" customWidth="1"/>
    <col min="3333" max="3334" width="9" style="2"/>
    <col min="3335" max="3335" width="11.125" style="2" customWidth="1"/>
    <col min="3336" max="3336" width="10.75" style="2" customWidth="1"/>
    <col min="3337" max="3337" width="10.375" style="2" customWidth="1"/>
    <col min="3338" max="3338" width="11.5" style="2" customWidth="1"/>
    <col min="3339" max="3339" width="9.375" style="2" customWidth="1"/>
    <col min="3340" max="3340" width="13.375" style="2" customWidth="1"/>
    <col min="3341" max="3341" width="9" style="2"/>
    <col min="3342" max="3342" width="12.875" style="2" customWidth="1"/>
    <col min="3343" max="3584" width="9" style="2"/>
    <col min="3585" max="3585" width="12.5" style="2" customWidth="1"/>
    <col min="3586" max="3586" width="22.625" style="2" customWidth="1"/>
    <col min="3587" max="3587" width="9.375" style="2" customWidth="1"/>
    <col min="3588" max="3588" width="9.75" style="2" bestFit="1" customWidth="1"/>
    <col min="3589" max="3590" width="9" style="2"/>
    <col min="3591" max="3591" width="11.125" style="2" customWidth="1"/>
    <col min="3592" max="3592" width="10.75" style="2" customWidth="1"/>
    <col min="3593" max="3593" width="10.375" style="2" customWidth="1"/>
    <col min="3594" max="3594" width="11.5" style="2" customWidth="1"/>
    <col min="3595" max="3595" width="9.375" style="2" customWidth="1"/>
    <col min="3596" max="3596" width="13.375" style="2" customWidth="1"/>
    <col min="3597" max="3597" width="9" style="2"/>
    <col min="3598" max="3598" width="12.875" style="2" customWidth="1"/>
    <col min="3599" max="3840" width="9" style="2"/>
    <col min="3841" max="3841" width="12.5" style="2" customWidth="1"/>
    <col min="3842" max="3842" width="22.625" style="2" customWidth="1"/>
    <col min="3843" max="3843" width="9.375" style="2" customWidth="1"/>
    <col min="3844" max="3844" width="9.75" style="2" bestFit="1" customWidth="1"/>
    <col min="3845" max="3846" width="9" style="2"/>
    <col min="3847" max="3847" width="11.125" style="2" customWidth="1"/>
    <col min="3848" max="3848" width="10.75" style="2" customWidth="1"/>
    <col min="3849" max="3849" width="10.375" style="2" customWidth="1"/>
    <col min="3850" max="3850" width="11.5" style="2" customWidth="1"/>
    <col min="3851" max="3851" width="9.375" style="2" customWidth="1"/>
    <col min="3852" max="3852" width="13.375" style="2" customWidth="1"/>
    <col min="3853" max="3853" width="9" style="2"/>
    <col min="3854" max="3854" width="12.875" style="2" customWidth="1"/>
    <col min="3855" max="4096" width="9" style="2"/>
    <col min="4097" max="4097" width="12.5" style="2" customWidth="1"/>
    <col min="4098" max="4098" width="22.625" style="2" customWidth="1"/>
    <col min="4099" max="4099" width="9.375" style="2" customWidth="1"/>
    <col min="4100" max="4100" width="9.75" style="2" bestFit="1" customWidth="1"/>
    <col min="4101" max="4102" width="9" style="2"/>
    <col min="4103" max="4103" width="11.125" style="2" customWidth="1"/>
    <col min="4104" max="4104" width="10.75" style="2" customWidth="1"/>
    <col min="4105" max="4105" width="10.375" style="2" customWidth="1"/>
    <col min="4106" max="4106" width="11.5" style="2" customWidth="1"/>
    <col min="4107" max="4107" width="9.375" style="2" customWidth="1"/>
    <col min="4108" max="4108" width="13.375" style="2" customWidth="1"/>
    <col min="4109" max="4109" width="9" style="2"/>
    <col min="4110" max="4110" width="12.875" style="2" customWidth="1"/>
    <col min="4111" max="4352" width="9" style="2"/>
    <col min="4353" max="4353" width="12.5" style="2" customWidth="1"/>
    <col min="4354" max="4354" width="22.625" style="2" customWidth="1"/>
    <col min="4355" max="4355" width="9.375" style="2" customWidth="1"/>
    <col min="4356" max="4356" width="9.75" style="2" bestFit="1" customWidth="1"/>
    <col min="4357" max="4358" width="9" style="2"/>
    <col min="4359" max="4359" width="11.125" style="2" customWidth="1"/>
    <col min="4360" max="4360" width="10.75" style="2" customWidth="1"/>
    <col min="4361" max="4361" width="10.375" style="2" customWidth="1"/>
    <col min="4362" max="4362" width="11.5" style="2" customWidth="1"/>
    <col min="4363" max="4363" width="9.375" style="2" customWidth="1"/>
    <col min="4364" max="4364" width="13.375" style="2" customWidth="1"/>
    <col min="4365" max="4365" width="9" style="2"/>
    <col min="4366" max="4366" width="12.875" style="2" customWidth="1"/>
    <col min="4367" max="4608" width="9" style="2"/>
    <col min="4609" max="4609" width="12.5" style="2" customWidth="1"/>
    <col min="4610" max="4610" width="22.625" style="2" customWidth="1"/>
    <col min="4611" max="4611" width="9.375" style="2" customWidth="1"/>
    <col min="4612" max="4612" width="9.75" style="2" bestFit="1" customWidth="1"/>
    <col min="4613" max="4614" width="9" style="2"/>
    <col min="4615" max="4615" width="11.125" style="2" customWidth="1"/>
    <col min="4616" max="4616" width="10.75" style="2" customWidth="1"/>
    <col min="4617" max="4617" width="10.375" style="2" customWidth="1"/>
    <col min="4618" max="4618" width="11.5" style="2" customWidth="1"/>
    <col min="4619" max="4619" width="9.375" style="2" customWidth="1"/>
    <col min="4620" max="4620" width="13.375" style="2" customWidth="1"/>
    <col min="4621" max="4621" width="9" style="2"/>
    <col min="4622" max="4622" width="12.875" style="2" customWidth="1"/>
    <col min="4623" max="4864" width="9" style="2"/>
    <col min="4865" max="4865" width="12.5" style="2" customWidth="1"/>
    <col min="4866" max="4866" width="22.625" style="2" customWidth="1"/>
    <col min="4867" max="4867" width="9.375" style="2" customWidth="1"/>
    <col min="4868" max="4868" width="9.75" style="2" bestFit="1" customWidth="1"/>
    <col min="4869" max="4870" width="9" style="2"/>
    <col min="4871" max="4871" width="11.125" style="2" customWidth="1"/>
    <col min="4872" max="4872" width="10.75" style="2" customWidth="1"/>
    <col min="4873" max="4873" width="10.375" style="2" customWidth="1"/>
    <col min="4874" max="4874" width="11.5" style="2" customWidth="1"/>
    <col min="4875" max="4875" width="9.375" style="2" customWidth="1"/>
    <col min="4876" max="4876" width="13.375" style="2" customWidth="1"/>
    <col min="4877" max="4877" width="9" style="2"/>
    <col min="4878" max="4878" width="12.875" style="2" customWidth="1"/>
    <col min="4879" max="5120" width="9" style="2"/>
    <col min="5121" max="5121" width="12.5" style="2" customWidth="1"/>
    <col min="5122" max="5122" width="22.625" style="2" customWidth="1"/>
    <col min="5123" max="5123" width="9.375" style="2" customWidth="1"/>
    <col min="5124" max="5124" width="9.75" style="2" bestFit="1" customWidth="1"/>
    <col min="5125" max="5126" width="9" style="2"/>
    <col min="5127" max="5127" width="11.125" style="2" customWidth="1"/>
    <col min="5128" max="5128" width="10.75" style="2" customWidth="1"/>
    <col min="5129" max="5129" width="10.375" style="2" customWidth="1"/>
    <col min="5130" max="5130" width="11.5" style="2" customWidth="1"/>
    <col min="5131" max="5131" width="9.375" style="2" customWidth="1"/>
    <col min="5132" max="5132" width="13.375" style="2" customWidth="1"/>
    <col min="5133" max="5133" width="9" style="2"/>
    <col min="5134" max="5134" width="12.875" style="2" customWidth="1"/>
    <col min="5135" max="5376" width="9" style="2"/>
    <col min="5377" max="5377" width="12.5" style="2" customWidth="1"/>
    <col min="5378" max="5378" width="22.625" style="2" customWidth="1"/>
    <col min="5379" max="5379" width="9.375" style="2" customWidth="1"/>
    <col min="5380" max="5380" width="9.75" style="2" bestFit="1" customWidth="1"/>
    <col min="5381" max="5382" width="9" style="2"/>
    <col min="5383" max="5383" width="11.125" style="2" customWidth="1"/>
    <col min="5384" max="5384" width="10.75" style="2" customWidth="1"/>
    <col min="5385" max="5385" width="10.375" style="2" customWidth="1"/>
    <col min="5386" max="5386" width="11.5" style="2" customWidth="1"/>
    <col min="5387" max="5387" width="9.375" style="2" customWidth="1"/>
    <col min="5388" max="5388" width="13.375" style="2" customWidth="1"/>
    <col min="5389" max="5389" width="9" style="2"/>
    <col min="5390" max="5390" width="12.875" style="2" customWidth="1"/>
    <col min="5391" max="5632" width="9" style="2"/>
    <col min="5633" max="5633" width="12.5" style="2" customWidth="1"/>
    <col min="5634" max="5634" width="22.625" style="2" customWidth="1"/>
    <col min="5635" max="5635" width="9.375" style="2" customWidth="1"/>
    <col min="5636" max="5636" width="9.75" style="2" bestFit="1" customWidth="1"/>
    <col min="5637" max="5638" width="9" style="2"/>
    <col min="5639" max="5639" width="11.125" style="2" customWidth="1"/>
    <col min="5640" max="5640" width="10.75" style="2" customWidth="1"/>
    <col min="5641" max="5641" width="10.375" style="2" customWidth="1"/>
    <col min="5642" max="5642" width="11.5" style="2" customWidth="1"/>
    <col min="5643" max="5643" width="9.375" style="2" customWidth="1"/>
    <col min="5644" max="5644" width="13.375" style="2" customWidth="1"/>
    <col min="5645" max="5645" width="9" style="2"/>
    <col min="5646" max="5646" width="12.875" style="2" customWidth="1"/>
    <col min="5647" max="5888" width="9" style="2"/>
    <col min="5889" max="5889" width="12.5" style="2" customWidth="1"/>
    <col min="5890" max="5890" width="22.625" style="2" customWidth="1"/>
    <col min="5891" max="5891" width="9.375" style="2" customWidth="1"/>
    <col min="5892" max="5892" width="9.75" style="2" bestFit="1" customWidth="1"/>
    <col min="5893" max="5894" width="9" style="2"/>
    <col min="5895" max="5895" width="11.125" style="2" customWidth="1"/>
    <col min="5896" max="5896" width="10.75" style="2" customWidth="1"/>
    <col min="5897" max="5897" width="10.375" style="2" customWidth="1"/>
    <col min="5898" max="5898" width="11.5" style="2" customWidth="1"/>
    <col min="5899" max="5899" width="9.375" style="2" customWidth="1"/>
    <col min="5900" max="5900" width="13.375" style="2" customWidth="1"/>
    <col min="5901" max="5901" width="9" style="2"/>
    <col min="5902" max="5902" width="12.875" style="2" customWidth="1"/>
    <col min="5903" max="6144" width="9" style="2"/>
    <col min="6145" max="6145" width="12.5" style="2" customWidth="1"/>
    <col min="6146" max="6146" width="22.625" style="2" customWidth="1"/>
    <col min="6147" max="6147" width="9.375" style="2" customWidth="1"/>
    <col min="6148" max="6148" width="9.75" style="2" bestFit="1" customWidth="1"/>
    <col min="6149" max="6150" width="9" style="2"/>
    <col min="6151" max="6151" width="11.125" style="2" customWidth="1"/>
    <col min="6152" max="6152" width="10.75" style="2" customWidth="1"/>
    <col min="6153" max="6153" width="10.375" style="2" customWidth="1"/>
    <col min="6154" max="6154" width="11.5" style="2" customWidth="1"/>
    <col min="6155" max="6155" width="9.375" style="2" customWidth="1"/>
    <col min="6156" max="6156" width="13.375" style="2" customWidth="1"/>
    <col min="6157" max="6157" width="9" style="2"/>
    <col min="6158" max="6158" width="12.875" style="2" customWidth="1"/>
    <col min="6159" max="6400" width="9" style="2"/>
    <col min="6401" max="6401" width="12.5" style="2" customWidth="1"/>
    <col min="6402" max="6402" width="22.625" style="2" customWidth="1"/>
    <col min="6403" max="6403" width="9.375" style="2" customWidth="1"/>
    <col min="6404" max="6404" width="9.75" style="2" bestFit="1" customWidth="1"/>
    <col min="6405" max="6406" width="9" style="2"/>
    <col min="6407" max="6407" width="11.125" style="2" customWidth="1"/>
    <col min="6408" max="6408" width="10.75" style="2" customWidth="1"/>
    <col min="6409" max="6409" width="10.375" style="2" customWidth="1"/>
    <col min="6410" max="6410" width="11.5" style="2" customWidth="1"/>
    <col min="6411" max="6411" width="9.375" style="2" customWidth="1"/>
    <col min="6412" max="6412" width="13.375" style="2" customWidth="1"/>
    <col min="6413" max="6413" width="9" style="2"/>
    <col min="6414" max="6414" width="12.875" style="2" customWidth="1"/>
    <col min="6415" max="6656" width="9" style="2"/>
    <col min="6657" max="6657" width="12.5" style="2" customWidth="1"/>
    <col min="6658" max="6658" width="22.625" style="2" customWidth="1"/>
    <col min="6659" max="6659" width="9.375" style="2" customWidth="1"/>
    <col min="6660" max="6660" width="9.75" style="2" bestFit="1" customWidth="1"/>
    <col min="6661" max="6662" width="9" style="2"/>
    <col min="6663" max="6663" width="11.125" style="2" customWidth="1"/>
    <col min="6664" max="6664" width="10.75" style="2" customWidth="1"/>
    <col min="6665" max="6665" width="10.375" style="2" customWidth="1"/>
    <col min="6666" max="6666" width="11.5" style="2" customWidth="1"/>
    <col min="6667" max="6667" width="9.375" style="2" customWidth="1"/>
    <col min="6668" max="6668" width="13.375" style="2" customWidth="1"/>
    <col min="6669" max="6669" width="9" style="2"/>
    <col min="6670" max="6670" width="12.875" style="2" customWidth="1"/>
    <col min="6671" max="6912" width="9" style="2"/>
    <col min="6913" max="6913" width="12.5" style="2" customWidth="1"/>
    <col min="6914" max="6914" width="22.625" style="2" customWidth="1"/>
    <col min="6915" max="6915" width="9.375" style="2" customWidth="1"/>
    <col min="6916" max="6916" width="9.75" style="2" bestFit="1" customWidth="1"/>
    <col min="6917" max="6918" width="9" style="2"/>
    <col min="6919" max="6919" width="11.125" style="2" customWidth="1"/>
    <col min="6920" max="6920" width="10.75" style="2" customWidth="1"/>
    <col min="6921" max="6921" width="10.375" style="2" customWidth="1"/>
    <col min="6922" max="6922" width="11.5" style="2" customWidth="1"/>
    <col min="6923" max="6923" width="9.375" style="2" customWidth="1"/>
    <col min="6924" max="6924" width="13.375" style="2" customWidth="1"/>
    <col min="6925" max="6925" width="9" style="2"/>
    <col min="6926" max="6926" width="12.875" style="2" customWidth="1"/>
    <col min="6927" max="7168" width="9" style="2"/>
    <col min="7169" max="7169" width="12.5" style="2" customWidth="1"/>
    <col min="7170" max="7170" width="22.625" style="2" customWidth="1"/>
    <col min="7171" max="7171" width="9.375" style="2" customWidth="1"/>
    <col min="7172" max="7172" width="9.75" style="2" bestFit="1" customWidth="1"/>
    <col min="7173" max="7174" width="9" style="2"/>
    <col min="7175" max="7175" width="11.125" style="2" customWidth="1"/>
    <col min="7176" max="7176" width="10.75" style="2" customWidth="1"/>
    <col min="7177" max="7177" width="10.375" style="2" customWidth="1"/>
    <col min="7178" max="7178" width="11.5" style="2" customWidth="1"/>
    <col min="7179" max="7179" width="9.375" style="2" customWidth="1"/>
    <col min="7180" max="7180" width="13.375" style="2" customWidth="1"/>
    <col min="7181" max="7181" width="9" style="2"/>
    <col min="7182" max="7182" width="12.875" style="2" customWidth="1"/>
    <col min="7183" max="7424" width="9" style="2"/>
    <col min="7425" max="7425" width="12.5" style="2" customWidth="1"/>
    <col min="7426" max="7426" width="22.625" style="2" customWidth="1"/>
    <col min="7427" max="7427" width="9.375" style="2" customWidth="1"/>
    <col min="7428" max="7428" width="9.75" style="2" bestFit="1" customWidth="1"/>
    <col min="7429" max="7430" width="9" style="2"/>
    <col min="7431" max="7431" width="11.125" style="2" customWidth="1"/>
    <col min="7432" max="7432" width="10.75" style="2" customWidth="1"/>
    <col min="7433" max="7433" width="10.375" style="2" customWidth="1"/>
    <col min="7434" max="7434" width="11.5" style="2" customWidth="1"/>
    <col min="7435" max="7435" width="9.375" style="2" customWidth="1"/>
    <col min="7436" max="7436" width="13.375" style="2" customWidth="1"/>
    <col min="7437" max="7437" width="9" style="2"/>
    <col min="7438" max="7438" width="12.875" style="2" customWidth="1"/>
    <col min="7439" max="7680" width="9" style="2"/>
    <col min="7681" max="7681" width="12.5" style="2" customWidth="1"/>
    <col min="7682" max="7682" width="22.625" style="2" customWidth="1"/>
    <col min="7683" max="7683" width="9.375" style="2" customWidth="1"/>
    <col min="7684" max="7684" width="9.75" style="2" bestFit="1" customWidth="1"/>
    <col min="7685" max="7686" width="9" style="2"/>
    <col min="7687" max="7687" width="11.125" style="2" customWidth="1"/>
    <col min="7688" max="7688" width="10.75" style="2" customWidth="1"/>
    <col min="7689" max="7689" width="10.375" style="2" customWidth="1"/>
    <col min="7690" max="7690" width="11.5" style="2" customWidth="1"/>
    <col min="7691" max="7691" width="9.375" style="2" customWidth="1"/>
    <col min="7692" max="7692" width="13.375" style="2" customWidth="1"/>
    <col min="7693" max="7693" width="9" style="2"/>
    <col min="7694" max="7694" width="12.875" style="2" customWidth="1"/>
    <col min="7695" max="7936" width="9" style="2"/>
    <col min="7937" max="7937" width="12.5" style="2" customWidth="1"/>
    <col min="7938" max="7938" width="22.625" style="2" customWidth="1"/>
    <col min="7939" max="7939" width="9.375" style="2" customWidth="1"/>
    <col min="7940" max="7940" width="9.75" style="2" bestFit="1" customWidth="1"/>
    <col min="7941" max="7942" width="9" style="2"/>
    <col min="7943" max="7943" width="11.125" style="2" customWidth="1"/>
    <col min="7944" max="7944" width="10.75" style="2" customWidth="1"/>
    <col min="7945" max="7945" width="10.375" style="2" customWidth="1"/>
    <col min="7946" max="7946" width="11.5" style="2" customWidth="1"/>
    <col min="7947" max="7947" width="9.375" style="2" customWidth="1"/>
    <col min="7948" max="7948" width="13.375" style="2" customWidth="1"/>
    <col min="7949" max="7949" width="9" style="2"/>
    <col min="7950" max="7950" width="12.875" style="2" customWidth="1"/>
    <col min="7951" max="8192" width="9" style="2"/>
    <col min="8193" max="8193" width="12.5" style="2" customWidth="1"/>
    <col min="8194" max="8194" width="22.625" style="2" customWidth="1"/>
    <col min="8195" max="8195" width="9.375" style="2" customWidth="1"/>
    <col min="8196" max="8196" width="9.75" style="2" bestFit="1" customWidth="1"/>
    <col min="8197" max="8198" width="9" style="2"/>
    <col min="8199" max="8199" width="11.125" style="2" customWidth="1"/>
    <col min="8200" max="8200" width="10.75" style="2" customWidth="1"/>
    <col min="8201" max="8201" width="10.375" style="2" customWidth="1"/>
    <col min="8202" max="8202" width="11.5" style="2" customWidth="1"/>
    <col min="8203" max="8203" width="9.375" style="2" customWidth="1"/>
    <col min="8204" max="8204" width="13.375" style="2" customWidth="1"/>
    <col min="8205" max="8205" width="9" style="2"/>
    <col min="8206" max="8206" width="12.875" style="2" customWidth="1"/>
    <col min="8207" max="8448" width="9" style="2"/>
    <col min="8449" max="8449" width="12.5" style="2" customWidth="1"/>
    <col min="8450" max="8450" width="22.625" style="2" customWidth="1"/>
    <col min="8451" max="8451" width="9.375" style="2" customWidth="1"/>
    <col min="8452" max="8452" width="9.75" style="2" bestFit="1" customWidth="1"/>
    <col min="8453" max="8454" width="9" style="2"/>
    <col min="8455" max="8455" width="11.125" style="2" customWidth="1"/>
    <col min="8456" max="8456" width="10.75" style="2" customWidth="1"/>
    <col min="8457" max="8457" width="10.375" style="2" customWidth="1"/>
    <col min="8458" max="8458" width="11.5" style="2" customWidth="1"/>
    <col min="8459" max="8459" width="9.375" style="2" customWidth="1"/>
    <col min="8460" max="8460" width="13.375" style="2" customWidth="1"/>
    <col min="8461" max="8461" width="9" style="2"/>
    <col min="8462" max="8462" width="12.875" style="2" customWidth="1"/>
    <col min="8463" max="8704" width="9" style="2"/>
    <col min="8705" max="8705" width="12.5" style="2" customWidth="1"/>
    <col min="8706" max="8706" width="22.625" style="2" customWidth="1"/>
    <col min="8707" max="8707" width="9.375" style="2" customWidth="1"/>
    <col min="8708" max="8708" width="9.75" style="2" bestFit="1" customWidth="1"/>
    <col min="8709" max="8710" width="9" style="2"/>
    <col min="8711" max="8711" width="11.125" style="2" customWidth="1"/>
    <col min="8712" max="8712" width="10.75" style="2" customWidth="1"/>
    <col min="8713" max="8713" width="10.375" style="2" customWidth="1"/>
    <col min="8714" max="8714" width="11.5" style="2" customWidth="1"/>
    <col min="8715" max="8715" width="9.375" style="2" customWidth="1"/>
    <col min="8716" max="8716" width="13.375" style="2" customWidth="1"/>
    <col min="8717" max="8717" width="9" style="2"/>
    <col min="8718" max="8718" width="12.875" style="2" customWidth="1"/>
    <col min="8719" max="8960" width="9" style="2"/>
    <col min="8961" max="8961" width="12.5" style="2" customWidth="1"/>
    <col min="8962" max="8962" width="22.625" style="2" customWidth="1"/>
    <col min="8963" max="8963" width="9.375" style="2" customWidth="1"/>
    <col min="8964" max="8964" width="9.75" style="2" bestFit="1" customWidth="1"/>
    <col min="8965" max="8966" width="9" style="2"/>
    <col min="8967" max="8967" width="11.125" style="2" customWidth="1"/>
    <col min="8968" max="8968" width="10.75" style="2" customWidth="1"/>
    <col min="8969" max="8969" width="10.375" style="2" customWidth="1"/>
    <col min="8970" max="8970" width="11.5" style="2" customWidth="1"/>
    <col min="8971" max="8971" width="9.375" style="2" customWidth="1"/>
    <col min="8972" max="8972" width="13.375" style="2" customWidth="1"/>
    <col min="8973" max="8973" width="9" style="2"/>
    <col min="8974" max="8974" width="12.875" style="2" customWidth="1"/>
    <col min="8975" max="9216" width="9" style="2"/>
    <col min="9217" max="9217" width="12.5" style="2" customWidth="1"/>
    <col min="9218" max="9218" width="22.625" style="2" customWidth="1"/>
    <col min="9219" max="9219" width="9.375" style="2" customWidth="1"/>
    <col min="9220" max="9220" width="9.75" style="2" bestFit="1" customWidth="1"/>
    <col min="9221" max="9222" width="9" style="2"/>
    <col min="9223" max="9223" width="11.125" style="2" customWidth="1"/>
    <col min="9224" max="9224" width="10.75" style="2" customWidth="1"/>
    <col min="9225" max="9225" width="10.375" style="2" customWidth="1"/>
    <col min="9226" max="9226" width="11.5" style="2" customWidth="1"/>
    <col min="9227" max="9227" width="9.375" style="2" customWidth="1"/>
    <col min="9228" max="9228" width="13.375" style="2" customWidth="1"/>
    <col min="9229" max="9229" width="9" style="2"/>
    <col min="9230" max="9230" width="12.875" style="2" customWidth="1"/>
    <col min="9231" max="9472" width="9" style="2"/>
    <col min="9473" max="9473" width="12.5" style="2" customWidth="1"/>
    <col min="9474" max="9474" width="22.625" style="2" customWidth="1"/>
    <col min="9475" max="9475" width="9.375" style="2" customWidth="1"/>
    <col min="9476" max="9476" width="9.75" style="2" bestFit="1" customWidth="1"/>
    <col min="9477" max="9478" width="9" style="2"/>
    <col min="9479" max="9479" width="11.125" style="2" customWidth="1"/>
    <col min="9480" max="9480" width="10.75" style="2" customWidth="1"/>
    <col min="9481" max="9481" width="10.375" style="2" customWidth="1"/>
    <col min="9482" max="9482" width="11.5" style="2" customWidth="1"/>
    <col min="9483" max="9483" width="9.375" style="2" customWidth="1"/>
    <col min="9484" max="9484" width="13.375" style="2" customWidth="1"/>
    <col min="9485" max="9485" width="9" style="2"/>
    <col min="9486" max="9486" width="12.875" style="2" customWidth="1"/>
    <col min="9487" max="9728" width="9" style="2"/>
    <col min="9729" max="9729" width="12.5" style="2" customWidth="1"/>
    <col min="9730" max="9730" width="22.625" style="2" customWidth="1"/>
    <col min="9731" max="9731" width="9.375" style="2" customWidth="1"/>
    <col min="9732" max="9732" width="9.75" style="2" bestFit="1" customWidth="1"/>
    <col min="9733" max="9734" width="9" style="2"/>
    <col min="9735" max="9735" width="11.125" style="2" customWidth="1"/>
    <col min="9736" max="9736" width="10.75" style="2" customWidth="1"/>
    <col min="9737" max="9737" width="10.375" style="2" customWidth="1"/>
    <col min="9738" max="9738" width="11.5" style="2" customWidth="1"/>
    <col min="9739" max="9739" width="9.375" style="2" customWidth="1"/>
    <col min="9740" max="9740" width="13.375" style="2" customWidth="1"/>
    <col min="9741" max="9741" width="9" style="2"/>
    <col min="9742" max="9742" width="12.875" style="2" customWidth="1"/>
    <col min="9743" max="9984" width="9" style="2"/>
    <col min="9985" max="9985" width="12.5" style="2" customWidth="1"/>
    <col min="9986" max="9986" width="22.625" style="2" customWidth="1"/>
    <col min="9987" max="9987" width="9.375" style="2" customWidth="1"/>
    <col min="9988" max="9988" width="9.75" style="2" bestFit="1" customWidth="1"/>
    <col min="9989" max="9990" width="9" style="2"/>
    <col min="9991" max="9991" width="11.125" style="2" customWidth="1"/>
    <col min="9992" max="9992" width="10.75" style="2" customWidth="1"/>
    <col min="9993" max="9993" width="10.375" style="2" customWidth="1"/>
    <col min="9994" max="9994" width="11.5" style="2" customWidth="1"/>
    <col min="9995" max="9995" width="9.375" style="2" customWidth="1"/>
    <col min="9996" max="9996" width="13.375" style="2" customWidth="1"/>
    <col min="9997" max="9997" width="9" style="2"/>
    <col min="9998" max="9998" width="12.875" style="2" customWidth="1"/>
    <col min="9999" max="10240" width="9" style="2"/>
    <col min="10241" max="10241" width="12.5" style="2" customWidth="1"/>
    <col min="10242" max="10242" width="22.625" style="2" customWidth="1"/>
    <col min="10243" max="10243" width="9.375" style="2" customWidth="1"/>
    <col min="10244" max="10244" width="9.75" style="2" bestFit="1" customWidth="1"/>
    <col min="10245" max="10246" width="9" style="2"/>
    <col min="10247" max="10247" width="11.125" style="2" customWidth="1"/>
    <col min="10248" max="10248" width="10.75" style="2" customWidth="1"/>
    <col min="10249" max="10249" width="10.375" style="2" customWidth="1"/>
    <col min="10250" max="10250" width="11.5" style="2" customWidth="1"/>
    <col min="10251" max="10251" width="9.375" style="2" customWidth="1"/>
    <col min="10252" max="10252" width="13.375" style="2" customWidth="1"/>
    <col min="10253" max="10253" width="9" style="2"/>
    <col min="10254" max="10254" width="12.875" style="2" customWidth="1"/>
    <col min="10255" max="10496" width="9" style="2"/>
    <col min="10497" max="10497" width="12.5" style="2" customWidth="1"/>
    <col min="10498" max="10498" width="22.625" style="2" customWidth="1"/>
    <col min="10499" max="10499" width="9.375" style="2" customWidth="1"/>
    <col min="10500" max="10500" width="9.75" style="2" bestFit="1" customWidth="1"/>
    <col min="10501" max="10502" width="9" style="2"/>
    <col min="10503" max="10503" width="11.125" style="2" customWidth="1"/>
    <col min="10504" max="10504" width="10.75" style="2" customWidth="1"/>
    <col min="10505" max="10505" width="10.375" style="2" customWidth="1"/>
    <col min="10506" max="10506" width="11.5" style="2" customWidth="1"/>
    <col min="10507" max="10507" width="9.375" style="2" customWidth="1"/>
    <col min="10508" max="10508" width="13.375" style="2" customWidth="1"/>
    <col min="10509" max="10509" width="9" style="2"/>
    <col min="10510" max="10510" width="12.875" style="2" customWidth="1"/>
    <col min="10511" max="10752" width="9" style="2"/>
    <col min="10753" max="10753" width="12.5" style="2" customWidth="1"/>
    <col min="10754" max="10754" width="22.625" style="2" customWidth="1"/>
    <col min="10755" max="10755" width="9.375" style="2" customWidth="1"/>
    <col min="10756" max="10756" width="9.75" style="2" bestFit="1" customWidth="1"/>
    <col min="10757" max="10758" width="9" style="2"/>
    <col min="10759" max="10759" width="11.125" style="2" customWidth="1"/>
    <col min="10760" max="10760" width="10.75" style="2" customWidth="1"/>
    <col min="10761" max="10761" width="10.375" style="2" customWidth="1"/>
    <col min="10762" max="10762" width="11.5" style="2" customWidth="1"/>
    <col min="10763" max="10763" width="9.375" style="2" customWidth="1"/>
    <col min="10764" max="10764" width="13.375" style="2" customWidth="1"/>
    <col min="10765" max="10765" width="9" style="2"/>
    <col min="10766" max="10766" width="12.875" style="2" customWidth="1"/>
    <col min="10767" max="11008" width="9" style="2"/>
    <col min="11009" max="11009" width="12.5" style="2" customWidth="1"/>
    <col min="11010" max="11010" width="22.625" style="2" customWidth="1"/>
    <col min="11011" max="11011" width="9.375" style="2" customWidth="1"/>
    <col min="11012" max="11012" width="9.75" style="2" bestFit="1" customWidth="1"/>
    <col min="11013" max="11014" width="9" style="2"/>
    <col min="11015" max="11015" width="11.125" style="2" customWidth="1"/>
    <col min="11016" max="11016" width="10.75" style="2" customWidth="1"/>
    <col min="11017" max="11017" width="10.375" style="2" customWidth="1"/>
    <col min="11018" max="11018" width="11.5" style="2" customWidth="1"/>
    <col min="11019" max="11019" width="9.375" style="2" customWidth="1"/>
    <col min="11020" max="11020" width="13.375" style="2" customWidth="1"/>
    <col min="11021" max="11021" width="9" style="2"/>
    <col min="11022" max="11022" width="12.875" style="2" customWidth="1"/>
    <col min="11023" max="11264" width="9" style="2"/>
    <col min="11265" max="11265" width="12.5" style="2" customWidth="1"/>
    <col min="11266" max="11266" width="22.625" style="2" customWidth="1"/>
    <col min="11267" max="11267" width="9.375" style="2" customWidth="1"/>
    <col min="11268" max="11268" width="9.75" style="2" bestFit="1" customWidth="1"/>
    <col min="11269" max="11270" width="9" style="2"/>
    <col min="11271" max="11271" width="11.125" style="2" customWidth="1"/>
    <col min="11272" max="11272" width="10.75" style="2" customWidth="1"/>
    <col min="11273" max="11273" width="10.375" style="2" customWidth="1"/>
    <col min="11274" max="11274" width="11.5" style="2" customWidth="1"/>
    <col min="11275" max="11275" width="9.375" style="2" customWidth="1"/>
    <col min="11276" max="11276" width="13.375" style="2" customWidth="1"/>
    <col min="11277" max="11277" width="9" style="2"/>
    <col min="11278" max="11278" width="12.875" style="2" customWidth="1"/>
    <col min="11279" max="11520" width="9" style="2"/>
    <col min="11521" max="11521" width="12.5" style="2" customWidth="1"/>
    <col min="11522" max="11522" width="22.625" style="2" customWidth="1"/>
    <col min="11523" max="11523" width="9.375" style="2" customWidth="1"/>
    <col min="11524" max="11524" width="9.75" style="2" bestFit="1" customWidth="1"/>
    <col min="11525" max="11526" width="9" style="2"/>
    <col min="11527" max="11527" width="11.125" style="2" customWidth="1"/>
    <col min="11528" max="11528" width="10.75" style="2" customWidth="1"/>
    <col min="11529" max="11529" width="10.375" style="2" customWidth="1"/>
    <col min="11530" max="11530" width="11.5" style="2" customWidth="1"/>
    <col min="11531" max="11531" width="9.375" style="2" customWidth="1"/>
    <col min="11532" max="11532" width="13.375" style="2" customWidth="1"/>
    <col min="11533" max="11533" width="9" style="2"/>
    <col min="11534" max="11534" width="12.875" style="2" customWidth="1"/>
    <col min="11535" max="11776" width="9" style="2"/>
    <col min="11777" max="11777" width="12.5" style="2" customWidth="1"/>
    <col min="11778" max="11778" width="22.625" style="2" customWidth="1"/>
    <col min="11779" max="11779" width="9.375" style="2" customWidth="1"/>
    <col min="11780" max="11780" width="9.75" style="2" bestFit="1" customWidth="1"/>
    <col min="11781" max="11782" width="9" style="2"/>
    <col min="11783" max="11783" width="11.125" style="2" customWidth="1"/>
    <col min="11784" max="11784" width="10.75" style="2" customWidth="1"/>
    <col min="11785" max="11785" width="10.375" style="2" customWidth="1"/>
    <col min="11786" max="11786" width="11.5" style="2" customWidth="1"/>
    <col min="11787" max="11787" width="9.375" style="2" customWidth="1"/>
    <col min="11788" max="11788" width="13.375" style="2" customWidth="1"/>
    <col min="11789" max="11789" width="9" style="2"/>
    <col min="11790" max="11790" width="12.875" style="2" customWidth="1"/>
    <col min="11791" max="12032" width="9" style="2"/>
    <col min="12033" max="12033" width="12.5" style="2" customWidth="1"/>
    <col min="12034" max="12034" width="22.625" style="2" customWidth="1"/>
    <col min="12035" max="12035" width="9.375" style="2" customWidth="1"/>
    <col min="12036" max="12036" width="9.75" style="2" bestFit="1" customWidth="1"/>
    <col min="12037" max="12038" width="9" style="2"/>
    <col min="12039" max="12039" width="11.125" style="2" customWidth="1"/>
    <col min="12040" max="12040" width="10.75" style="2" customWidth="1"/>
    <col min="12041" max="12041" width="10.375" style="2" customWidth="1"/>
    <col min="12042" max="12042" width="11.5" style="2" customWidth="1"/>
    <col min="12043" max="12043" width="9.375" style="2" customWidth="1"/>
    <col min="12044" max="12044" width="13.375" style="2" customWidth="1"/>
    <col min="12045" max="12045" width="9" style="2"/>
    <col min="12046" max="12046" width="12.875" style="2" customWidth="1"/>
    <col min="12047" max="12288" width="9" style="2"/>
    <col min="12289" max="12289" width="12.5" style="2" customWidth="1"/>
    <col min="12290" max="12290" width="22.625" style="2" customWidth="1"/>
    <col min="12291" max="12291" width="9.375" style="2" customWidth="1"/>
    <col min="12292" max="12292" width="9.75" style="2" bestFit="1" customWidth="1"/>
    <col min="12293" max="12294" width="9" style="2"/>
    <col min="12295" max="12295" width="11.125" style="2" customWidth="1"/>
    <col min="12296" max="12296" width="10.75" style="2" customWidth="1"/>
    <col min="12297" max="12297" width="10.375" style="2" customWidth="1"/>
    <col min="12298" max="12298" width="11.5" style="2" customWidth="1"/>
    <col min="12299" max="12299" width="9.375" style="2" customWidth="1"/>
    <col min="12300" max="12300" width="13.375" style="2" customWidth="1"/>
    <col min="12301" max="12301" width="9" style="2"/>
    <col min="12302" max="12302" width="12.875" style="2" customWidth="1"/>
    <col min="12303" max="12544" width="9" style="2"/>
    <col min="12545" max="12545" width="12.5" style="2" customWidth="1"/>
    <col min="12546" max="12546" width="22.625" style="2" customWidth="1"/>
    <col min="12547" max="12547" width="9.375" style="2" customWidth="1"/>
    <col min="12548" max="12548" width="9.75" style="2" bestFit="1" customWidth="1"/>
    <col min="12549" max="12550" width="9" style="2"/>
    <col min="12551" max="12551" width="11.125" style="2" customWidth="1"/>
    <col min="12552" max="12552" width="10.75" style="2" customWidth="1"/>
    <col min="12553" max="12553" width="10.375" style="2" customWidth="1"/>
    <col min="12554" max="12554" width="11.5" style="2" customWidth="1"/>
    <col min="12555" max="12555" width="9.375" style="2" customWidth="1"/>
    <col min="12556" max="12556" width="13.375" style="2" customWidth="1"/>
    <col min="12557" max="12557" width="9" style="2"/>
    <col min="12558" max="12558" width="12.875" style="2" customWidth="1"/>
    <col min="12559" max="12800" width="9" style="2"/>
    <col min="12801" max="12801" width="12.5" style="2" customWidth="1"/>
    <col min="12802" max="12802" width="22.625" style="2" customWidth="1"/>
    <col min="12803" max="12803" width="9.375" style="2" customWidth="1"/>
    <col min="12804" max="12804" width="9.75" style="2" bestFit="1" customWidth="1"/>
    <col min="12805" max="12806" width="9" style="2"/>
    <col min="12807" max="12807" width="11.125" style="2" customWidth="1"/>
    <col min="12808" max="12808" width="10.75" style="2" customWidth="1"/>
    <col min="12809" max="12809" width="10.375" style="2" customWidth="1"/>
    <col min="12810" max="12810" width="11.5" style="2" customWidth="1"/>
    <col min="12811" max="12811" width="9.375" style="2" customWidth="1"/>
    <col min="12812" max="12812" width="13.375" style="2" customWidth="1"/>
    <col min="12813" max="12813" width="9" style="2"/>
    <col min="12814" max="12814" width="12.875" style="2" customWidth="1"/>
    <col min="12815" max="13056" width="9" style="2"/>
    <col min="13057" max="13057" width="12.5" style="2" customWidth="1"/>
    <col min="13058" max="13058" width="22.625" style="2" customWidth="1"/>
    <col min="13059" max="13059" width="9.375" style="2" customWidth="1"/>
    <col min="13060" max="13060" width="9.75" style="2" bestFit="1" customWidth="1"/>
    <col min="13061" max="13062" width="9" style="2"/>
    <col min="13063" max="13063" width="11.125" style="2" customWidth="1"/>
    <col min="13064" max="13064" width="10.75" style="2" customWidth="1"/>
    <col min="13065" max="13065" width="10.375" style="2" customWidth="1"/>
    <col min="13066" max="13066" width="11.5" style="2" customWidth="1"/>
    <col min="13067" max="13067" width="9.375" style="2" customWidth="1"/>
    <col min="13068" max="13068" width="13.375" style="2" customWidth="1"/>
    <col min="13069" max="13069" width="9" style="2"/>
    <col min="13070" max="13070" width="12.875" style="2" customWidth="1"/>
    <col min="13071" max="13312" width="9" style="2"/>
    <col min="13313" max="13313" width="12.5" style="2" customWidth="1"/>
    <col min="13314" max="13314" width="22.625" style="2" customWidth="1"/>
    <col min="13315" max="13315" width="9.375" style="2" customWidth="1"/>
    <col min="13316" max="13316" width="9.75" style="2" bestFit="1" customWidth="1"/>
    <col min="13317" max="13318" width="9" style="2"/>
    <col min="13319" max="13319" width="11.125" style="2" customWidth="1"/>
    <col min="13320" max="13320" width="10.75" style="2" customWidth="1"/>
    <col min="13321" max="13321" width="10.375" style="2" customWidth="1"/>
    <col min="13322" max="13322" width="11.5" style="2" customWidth="1"/>
    <col min="13323" max="13323" width="9.375" style="2" customWidth="1"/>
    <col min="13324" max="13324" width="13.375" style="2" customWidth="1"/>
    <col min="13325" max="13325" width="9" style="2"/>
    <col min="13326" max="13326" width="12.875" style="2" customWidth="1"/>
    <col min="13327" max="13568" width="9" style="2"/>
    <col min="13569" max="13569" width="12.5" style="2" customWidth="1"/>
    <col min="13570" max="13570" width="22.625" style="2" customWidth="1"/>
    <col min="13571" max="13571" width="9.375" style="2" customWidth="1"/>
    <col min="13572" max="13572" width="9.75" style="2" bestFit="1" customWidth="1"/>
    <col min="13573" max="13574" width="9" style="2"/>
    <col min="13575" max="13575" width="11.125" style="2" customWidth="1"/>
    <col min="13576" max="13576" width="10.75" style="2" customWidth="1"/>
    <col min="13577" max="13577" width="10.375" style="2" customWidth="1"/>
    <col min="13578" max="13578" width="11.5" style="2" customWidth="1"/>
    <col min="13579" max="13579" width="9.375" style="2" customWidth="1"/>
    <col min="13580" max="13580" width="13.375" style="2" customWidth="1"/>
    <col min="13581" max="13581" width="9" style="2"/>
    <col min="13582" max="13582" width="12.875" style="2" customWidth="1"/>
    <col min="13583" max="13824" width="9" style="2"/>
    <col min="13825" max="13825" width="12.5" style="2" customWidth="1"/>
    <col min="13826" max="13826" width="22.625" style="2" customWidth="1"/>
    <col min="13827" max="13827" width="9.375" style="2" customWidth="1"/>
    <col min="13828" max="13828" width="9.75" style="2" bestFit="1" customWidth="1"/>
    <col min="13829" max="13830" width="9" style="2"/>
    <col min="13831" max="13831" width="11.125" style="2" customWidth="1"/>
    <col min="13832" max="13832" width="10.75" style="2" customWidth="1"/>
    <col min="13833" max="13833" width="10.375" style="2" customWidth="1"/>
    <col min="13834" max="13834" width="11.5" style="2" customWidth="1"/>
    <col min="13835" max="13835" width="9.375" style="2" customWidth="1"/>
    <col min="13836" max="13836" width="13.375" style="2" customWidth="1"/>
    <col min="13837" max="13837" width="9" style="2"/>
    <col min="13838" max="13838" width="12.875" style="2" customWidth="1"/>
    <col min="13839" max="14080" width="9" style="2"/>
    <col min="14081" max="14081" width="12.5" style="2" customWidth="1"/>
    <col min="14082" max="14082" width="22.625" style="2" customWidth="1"/>
    <col min="14083" max="14083" width="9.375" style="2" customWidth="1"/>
    <col min="14084" max="14084" width="9.75" style="2" bestFit="1" customWidth="1"/>
    <col min="14085" max="14086" width="9" style="2"/>
    <col min="14087" max="14087" width="11.125" style="2" customWidth="1"/>
    <col min="14088" max="14088" width="10.75" style="2" customWidth="1"/>
    <col min="14089" max="14089" width="10.375" style="2" customWidth="1"/>
    <col min="14090" max="14090" width="11.5" style="2" customWidth="1"/>
    <col min="14091" max="14091" width="9.375" style="2" customWidth="1"/>
    <col min="14092" max="14092" width="13.375" style="2" customWidth="1"/>
    <col min="14093" max="14093" width="9" style="2"/>
    <col min="14094" max="14094" width="12.875" style="2" customWidth="1"/>
    <col min="14095" max="14336" width="9" style="2"/>
    <col min="14337" max="14337" width="12.5" style="2" customWidth="1"/>
    <col min="14338" max="14338" width="22.625" style="2" customWidth="1"/>
    <col min="14339" max="14339" width="9.375" style="2" customWidth="1"/>
    <col min="14340" max="14340" width="9.75" style="2" bestFit="1" customWidth="1"/>
    <col min="14341" max="14342" width="9" style="2"/>
    <col min="14343" max="14343" width="11.125" style="2" customWidth="1"/>
    <col min="14344" max="14344" width="10.75" style="2" customWidth="1"/>
    <col min="14345" max="14345" width="10.375" style="2" customWidth="1"/>
    <col min="14346" max="14346" width="11.5" style="2" customWidth="1"/>
    <col min="14347" max="14347" width="9.375" style="2" customWidth="1"/>
    <col min="14348" max="14348" width="13.375" style="2" customWidth="1"/>
    <col min="14349" max="14349" width="9" style="2"/>
    <col min="14350" max="14350" width="12.875" style="2" customWidth="1"/>
    <col min="14351" max="14592" width="9" style="2"/>
    <col min="14593" max="14593" width="12.5" style="2" customWidth="1"/>
    <col min="14594" max="14594" width="22.625" style="2" customWidth="1"/>
    <col min="14595" max="14595" width="9.375" style="2" customWidth="1"/>
    <col min="14596" max="14596" width="9.75" style="2" bestFit="1" customWidth="1"/>
    <col min="14597" max="14598" width="9" style="2"/>
    <col min="14599" max="14599" width="11.125" style="2" customWidth="1"/>
    <col min="14600" max="14600" width="10.75" style="2" customWidth="1"/>
    <col min="14601" max="14601" width="10.375" style="2" customWidth="1"/>
    <col min="14602" max="14602" width="11.5" style="2" customWidth="1"/>
    <col min="14603" max="14603" width="9.375" style="2" customWidth="1"/>
    <col min="14604" max="14604" width="13.375" style="2" customWidth="1"/>
    <col min="14605" max="14605" width="9" style="2"/>
    <col min="14606" max="14606" width="12.875" style="2" customWidth="1"/>
    <col min="14607" max="14848" width="9" style="2"/>
    <col min="14849" max="14849" width="12.5" style="2" customWidth="1"/>
    <col min="14850" max="14850" width="22.625" style="2" customWidth="1"/>
    <col min="14851" max="14851" width="9.375" style="2" customWidth="1"/>
    <col min="14852" max="14852" width="9.75" style="2" bestFit="1" customWidth="1"/>
    <col min="14853" max="14854" width="9" style="2"/>
    <col min="14855" max="14855" width="11.125" style="2" customWidth="1"/>
    <col min="14856" max="14856" width="10.75" style="2" customWidth="1"/>
    <col min="14857" max="14857" width="10.375" style="2" customWidth="1"/>
    <col min="14858" max="14858" width="11.5" style="2" customWidth="1"/>
    <col min="14859" max="14859" width="9.375" style="2" customWidth="1"/>
    <col min="14860" max="14860" width="13.375" style="2" customWidth="1"/>
    <col min="14861" max="14861" width="9" style="2"/>
    <col min="14862" max="14862" width="12.875" style="2" customWidth="1"/>
    <col min="14863" max="15104" width="9" style="2"/>
    <col min="15105" max="15105" width="12.5" style="2" customWidth="1"/>
    <col min="15106" max="15106" width="22.625" style="2" customWidth="1"/>
    <col min="15107" max="15107" width="9.375" style="2" customWidth="1"/>
    <col min="15108" max="15108" width="9.75" style="2" bestFit="1" customWidth="1"/>
    <col min="15109" max="15110" width="9" style="2"/>
    <col min="15111" max="15111" width="11.125" style="2" customWidth="1"/>
    <col min="15112" max="15112" width="10.75" style="2" customWidth="1"/>
    <col min="15113" max="15113" width="10.375" style="2" customWidth="1"/>
    <col min="15114" max="15114" width="11.5" style="2" customWidth="1"/>
    <col min="15115" max="15115" width="9.375" style="2" customWidth="1"/>
    <col min="15116" max="15116" width="13.375" style="2" customWidth="1"/>
    <col min="15117" max="15117" width="9" style="2"/>
    <col min="15118" max="15118" width="12.875" style="2" customWidth="1"/>
    <col min="15119" max="15360" width="9" style="2"/>
    <col min="15361" max="15361" width="12.5" style="2" customWidth="1"/>
    <col min="15362" max="15362" width="22.625" style="2" customWidth="1"/>
    <col min="15363" max="15363" width="9.375" style="2" customWidth="1"/>
    <col min="15364" max="15364" width="9.75" style="2" bestFit="1" customWidth="1"/>
    <col min="15365" max="15366" width="9" style="2"/>
    <col min="15367" max="15367" width="11.125" style="2" customWidth="1"/>
    <col min="15368" max="15368" width="10.75" style="2" customWidth="1"/>
    <col min="15369" max="15369" width="10.375" style="2" customWidth="1"/>
    <col min="15370" max="15370" width="11.5" style="2" customWidth="1"/>
    <col min="15371" max="15371" width="9.375" style="2" customWidth="1"/>
    <col min="15372" max="15372" width="13.375" style="2" customWidth="1"/>
    <col min="15373" max="15373" width="9" style="2"/>
    <col min="15374" max="15374" width="12.875" style="2" customWidth="1"/>
    <col min="15375" max="15616" width="9" style="2"/>
    <col min="15617" max="15617" width="12.5" style="2" customWidth="1"/>
    <col min="15618" max="15618" width="22.625" style="2" customWidth="1"/>
    <col min="15619" max="15619" width="9.375" style="2" customWidth="1"/>
    <col min="15620" max="15620" width="9.75" style="2" bestFit="1" customWidth="1"/>
    <col min="15621" max="15622" width="9" style="2"/>
    <col min="15623" max="15623" width="11.125" style="2" customWidth="1"/>
    <col min="15624" max="15624" width="10.75" style="2" customWidth="1"/>
    <col min="15625" max="15625" width="10.375" style="2" customWidth="1"/>
    <col min="15626" max="15626" width="11.5" style="2" customWidth="1"/>
    <col min="15627" max="15627" width="9.375" style="2" customWidth="1"/>
    <col min="15628" max="15628" width="13.375" style="2" customWidth="1"/>
    <col min="15629" max="15629" width="9" style="2"/>
    <col min="15630" max="15630" width="12.875" style="2" customWidth="1"/>
    <col min="15631" max="15872" width="9" style="2"/>
    <col min="15873" max="15873" width="12.5" style="2" customWidth="1"/>
    <col min="15874" max="15874" width="22.625" style="2" customWidth="1"/>
    <col min="15875" max="15875" width="9.375" style="2" customWidth="1"/>
    <col min="15876" max="15876" width="9.75" style="2" bestFit="1" customWidth="1"/>
    <col min="15877" max="15878" width="9" style="2"/>
    <col min="15879" max="15879" width="11.125" style="2" customWidth="1"/>
    <col min="15880" max="15880" width="10.75" style="2" customWidth="1"/>
    <col min="15881" max="15881" width="10.375" style="2" customWidth="1"/>
    <col min="15882" max="15882" width="11.5" style="2" customWidth="1"/>
    <col min="15883" max="15883" width="9.375" style="2" customWidth="1"/>
    <col min="15884" max="15884" width="13.375" style="2" customWidth="1"/>
    <col min="15885" max="15885" width="9" style="2"/>
    <col min="15886" max="15886" width="12.875" style="2" customWidth="1"/>
    <col min="15887" max="16128" width="9" style="2"/>
    <col min="16129" max="16129" width="12.5" style="2" customWidth="1"/>
    <col min="16130" max="16130" width="22.625" style="2" customWidth="1"/>
    <col min="16131" max="16131" width="9.375" style="2" customWidth="1"/>
    <col min="16132" max="16132" width="9.75" style="2" bestFit="1" customWidth="1"/>
    <col min="16133" max="16134" width="9" style="2"/>
    <col min="16135" max="16135" width="11.125" style="2" customWidth="1"/>
    <col min="16136" max="16136" width="10.75" style="2" customWidth="1"/>
    <col min="16137" max="16137" width="10.375" style="2" customWidth="1"/>
    <col min="16138" max="16138" width="11.5" style="2" customWidth="1"/>
    <col min="16139" max="16139" width="9.375" style="2" customWidth="1"/>
    <col min="16140" max="16140" width="13.375" style="2" customWidth="1"/>
    <col min="16141" max="16141" width="9" style="2"/>
    <col min="16142" max="16142" width="12.875" style="2" customWidth="1"/>
    <col min="16143" max="16384" width="9" style="2"/>
  </cols>
  <sheetData>
    <row r="1" spans="1:9" x14ac:dyDescent="0.2">
      <c r="A1" s="1" t="s">
        <v>147</v>
      </c>
    </row>
    <row r="2" spans="1:9" s="99" customFormat="1" ht="15.75" x14ac:dyDescent="0.25">
      <c r="A2" s="103" t="s">
        <v>78</v>
      </c>
    </row>
    <row r="3" spans="1:9" x14ac:dyDescent="0.2">
      <c r="A3" s="1"/>
    </row>
    <row r="4" spans="1:9" x14ac:dyDescent="0.2">
      <c r="A4" s="1" t="s">
        <v>90</v>
      </c>
      <c r="B4" s="105"/>
      <c r="C4" s="118" t="s">
        <v>135</v>
      </c>
    </row>
    <row r="5" spans="1:9" s="105" customFormat="1" x14ac:dyDescent="0.2">
      <c r="A5" s="1" t="s">
        <v>91</v>
      </c>
      <c r="C5" s="118" t="s">
        <v>136</v>
      </c>
      <c r="H5" s="33"/>
      <c r="I5" s="28"/>
    </row>
    <row r="6" spans="1:9" s="105" customFormat="1" x14ac:dyDescent="0.2">
      <c r="A6" s="1" t="s">
        <v>92</v>
      </c>
      <c r="C6" s="118" t="s">
        <v>137</v>
      </c>
      <c r="H6" s="33"/>
      <c r="I6" s="28"/>
    </row>
    <row r="7" spans="1:9" s="105" customFormat="1" x14ac:dyDescent="0.2">
      <c r="A7" s="1" t="s">
        <v>151</v>
      </c>
      <c r="B7" s="2"/>
      <c r="C7" s="124" t="s">
        <v>139</v>
      </c>
      <c r="H7" s="33"/>
      <c r="I7" s="28"/>
    </row>
    <row r="8" spans="1:9" x14ac:dyDescent="0.2">
      <c r="A8" s="1" t="s">
        <v>1</v>
      </c>
      <c r="C8" s="118" t="s">
        <v>138</v>
      </c>
    </row>
    <row r="9" spans="1:9" x14ac:dyDescent="0.2">
      <c r="A9" s="1" t="s">
        <v>3</v>
      </c>
      <c r="C9" s="118" t="s">
        <v>140</v>
      </c>
    </row>
    <row r="10" spans="1:9" x14ac:dyDescent="0.2">
      <c r="A10" s="1" t="s">
        <v>88</v>
      </c>
      <c r="B10" s="105"/>
      <c r="C10" s="118" t="s">
        <v>141</v>
      </c>
    </row>
    <row r="11" spans="1:9" s="105" customFormat="1" hidden="1" outlineLevel="1" x14ac:dyDescent="0.2">
      <c r="A11" s="1" t="s">
        <v>88</v>
      </c>
      <c r="C11" s="57" t="s">
        <v>141</v>
      </c>
      <c r="H11" s="33"/>
      <c r="I11" s="28"/>
    </row>
    <row r="12" spans="1:9" s="105" customFormat="1" hidden="1" outlineLevel="1" x14ac:dyDescent="0.2">
      <c r="A12" s="1" t="s">
        <v>88</v>
      </c>
      <c r="C12" s="57" t="s">
        <v>141</v>
      </c>
      <c r="H12" s="33"/>
      <c r="I12" s="28"/>
    </row>
    <row r="13" spans="1:9" s="105" customFormat="1" hidden="1" outlineLevel="1" x14ac:dyDescent="0.2">
      <c r="A13" s="1" t="s">
        <v>88</v>
      </c>
      <c r="C13" s="57" t="s">
        <v>141</v>
      </c>
      <c r="H13" s="33"/>
      <c r="I13" s="28"/>
    </row>
    <row r="14" spans="1:9" s="105" customFormat="1" hidden="1" outlineLevel="1" x14ac:dyDescent="0.2">
      <c r="A14" s="1" t="s">
        <v>88</v>
      </c>
      <c r="C14" s="57" t="s">
        <v>141</v>
      </c>
      <c r="H14" s="33"/>
      <c r="I14" s="28"/>
    </row>
    <row r="15" spans="1:9" s="105" customFormat="1" collapsed="1" x14ac:dyDescent="0.2">
      <c r="A15" s="1" t="s">
        <v>89</v>
      </c>
      <c r="C15" s="118" t="s">
        <v>21</v>
      </c>
      <c r="H15" s="33"/>
      <c r="I15" s="28"/>
    </row>
    <row r="16" spans="1:9" s="105" customFormat="1" hidden="1" outlineLevel="1" x14ac:dyDescent="0.2">
      <c r="A16" s="1" t="s">
        <v>89</v>
      </c>
      <c r="C16" s="57" t="s">
        <v>21</v>
      </c>
      <c r="H16" s="33"/>
      <c r="I16" s="28"/>
    </row>
    <row r="17" spans="1:15" s="105" customFormat="1" hidden="1" outlineLevel="1" x14ac:dyDescent="0.2">
      <c r="A17" s="1" t="s">
        <v>89</v>
      </c>
      <c r="C17" s="57" t="s">
        <v>21</v>
      </c>
      <c r="H17" s="33"/>
      <c r="I17" s="28"/>
    </row>
    <row r="18" spans="1:15" s="105" customFormat="1" hidden="1" outlineLevel="1" x14ac:dyDescent="0.2">
      <c r="A18" s="1" t="s">
        <v>89</v>
      </c>
      <c r="C18" s="57" t="s">
        <v>21</v>
      </c>
      <c r="H18" s="33"/>
      <c r="I18" s="28"/>
    </row>
    <row r="19" spans="1:15" s="105" customFormat="1" hidden="1" outlineLevel="1" x14ac:dyDescent="0.2">
      <c r="A19" s="1" t="s">
        <v>89</v>
      </c>
      <c r="C19" s="57" t="s">
        <v>21</v>
      </c>
      <c r="H19" s="33"/>
      <c r="I19" s="28"/>
    </row>
    <row r="20" spans="1:15" s="105" customFormat="1" collapsed="1" x14ac:dyDescent="0.2">
      <c r="A20" s="125" t="s">
        <v>23</v>
      </c>
      <c r="C20" s="119" t="s">
        <v>146</v>
      </c>
      <c r="H20" s="33"/>
      <c r="I20" s="28"/>
    </row>
    <row r="21" spans="1:15" x14ac:dyDescent="0.2">
      <c r="A21" s="1" t="s">
        <v>149</v>
      </c>
      <c r="C21" s="120" t="s">
        <v>144</v>
      </c>
    </row>
    <row r="22" spans="1:15" x14ac:dyDescent="0.2">
      <c r="A22" s="1" t="s">
        <v>150</v>
      </c>
      <c r="C22" s="120" t="s">
        <v>145</v>
      </c>
      <c r="E22" s="2"/>
    </row>
    <row r="24" spans="1:15" x14ac:dyDescent="0.2">
      <c r="A24" s="52" t="s">
        <v>25</v>
      </c>
      <c r="B24" s="41"/>
      <c r="C24" s="71" t="str">
        <f>L31</f>
        <v>Project Cost</v>
      </c>
      <c r="E24" s="152" t="s">
        <v>179</v>
      </c>
      <c r="F24" s="152"/>
    </row>
    <row r="25" spans="1:15" s="105" customFormat="1" ht="38.25" x14ac:dyDescent="0.2">
      <c r="A25" s="145" t="s">
        <v>71</v>
      </c>
      <c r="B25" s="146"/>
      <c r="C25" s="122" t="s">
        <v>142</v>
      </c>
      <c r="E25" s="128" t="s">
        <v>180</v>
      </c>
      <c r="F25" s="130" t="s">
        <v>177</v>
      </c>
      <c r="H25" s="33"/>
      <c r="I25" s="28"/>
    </row>
    <row r="26" spans="1:15" s="105" customFormat="1" ht="25.5" x14ac:dyDescent="0.2">
      <c r="A26" s="147" t="s">
        <v>72</v>
      </c>
      <c r="B26" s="148"/>
      <c r="C26" s="123" t="s">
        <v>143</v>
      </c>
      <c r="E26" s="128" t="s">
        <v>181</v>
      </c>
      <c r="F26" s="131" t="s">
        <v>178</v>
      </c>
      <c r="H26" s="33"/>
      <c r="I26" s="28"/>
    </row>
    <row r="27" spans="1:15" ht="15.75" customHeight="1" x14ac:dyDescent="0.2">
      <c r="A27" s="141" t="s">
        <v>39</v>
      </c>
      <c r="B27" s="141"/>
      <c r="C27" s="70" t="e">
        <f>SUM(L33:L49)</f>
        <v>#VALUE!</v>
      </c>
      <c r="D27" s="12"/>
      <c r="E27" s="12"/>
      <c r="G27" s="17"/>
      <c r="H27" s="28"/>
      <c r="I27" s="2"/>
    </row>
    <row r="28" spans="1:15" ht="15.75" customHeight="1" x14ac:dyDescent="0.2">
      <c r="A28" s="141" t="s">
        <v>171</v>
      </c>
      <c r="B28" s="141"/>
      <c r="C28" s="136" t="e">
        <f>SUM(L53:L64)/$C$25</f>
        <v>#VALUE!</v>
      </c>
      <c r="D28" s="12"/>
      <c r="E28" s="12"/>
      <c r="G28" s="17"/>
      <c r="H28" s="28"/>
      <c r="I28" s="2"/>
    </row>
    <row r="29" spans="1:15" ht="15.75" customHeight="1" x14ac:dyDescent="0.2">
      <c r="A29" s="141" t="s">
        <v>185</v>
      </c>
      <c r="B29" s="141"/>
      <c r="C29" s="70" t="e">
        <f>L140/(1+$F$26)</f>
        <v>#VALUE!</v>
      </c>
      <c r="D29" s="12"/>
      <c r="E29" s="12"/>
      <c r="G29" s="17"/>
      <c r="H29" s="28"/>
      <c r="I29" s="2"/>
    </row>
    <row r="30" spans="1:15" s="88" customFormat="1" x14ac:dyDescent="0.2">
      <c r="E30" s="97"/>
      <c r="H30" s="33"/>
      <c r="I30" s="28"/>
    </row>
    <row r="31" spans="1:15" ht="26.25" customHeight="1" thickBot="1" x14ac:dyDescent="0.25">
      <c r="A31" s="74" t="s">
        <v>49</v>
      </c>
      <c r="B31" s="43"/>
      <c r="C31" s="43"/>
      <c r="D31" s="43"/>
      <c r="E31" s="43"/>
      <c r="F31" s="43"/>
      <c r="G31" s="43"/>
      <c r="H31" s="44"/>
      <c r="I31" s="45"/>
      <c r="J31" s="42" t="s">
        <v>2</v>
      </c>
      <c r="K31" s="42" t="s">
        <v>26</v>
      </c>
      <c r="L31" s="42" t="s">
        <v>27</v>
      </c>
    </row>
    <row r="32" spans="1:15" ht="49.5" customHeight="1" x14ac:dyDescent="0.2">
      <c r="A32" s="4" t="s">
        <v>39</v>
      </c>
      <c r="D32" s="1" t="s">
        <v>42</v>
      </c>
      <c r="E32" s="46" t="s">
        <v>66</v>
      </c>
      <c r="F32" s="46" t="s">
        <v>65</v>
      </c>
      <c r="G32" s="1" t="s">
        <v>4</v>
      </c>
      <c r="H32" s="1" t="s">
        <v>5</v>
      </c>
      <c r="I32" s="75" t="s">
        <v>175</v>
      </c>
      <c r="J32" s="1"/>
      <c r="O32" s="7"/>
    </row>
    <row r="33" spans="2:12" x14ac:dyDescent="0.2">
      <c r="B33" s="2" t="s">
        <v>6</v>
      </c>
      <c r="C33" s="38" t="str">
        <f t="shared" ref="C33:C43" si="0">C9</f>
        <v>Principal Investigator</v>
      </c>
      <c r="D33" s="58">
        <v>0</v>
      </c>
      <c r="E33" s="117" t="e">
        <f t="shared" ref="E33:E49" si="1">F33/$C$25</f>
        <v>#VALUE!</v>
      </c>
      <c r="F33" s="59">
        <v>0</v>
      </c>
      <c r="G33" s="6" t="str">
        <f t="shared" ref="G33:G49" si="2">$C$20</f>
        <v># of Years</v>
      </c>
      <c r="H33" s="25" t="e">
        <f>SUM(D33*G33)*F33</f>
        <v>#VALUE!</v>
      </c>
      <c r="I33" s="132" t="e">
        <f>SUM(H33*$F$25)</f>
        <v>#VALUE!</v>
      </c>
      <c r="J33" s="133" t="e">
        <f>SUM(H33+I33)</f>
        <v>#VALUE!</v>
      </c>
      <c r="K33" s="132" t="e">
        <f>SUM(J33/$C$25)</f>
        <v>#VALUE!</v>
      </c>
      <c r="L33" s="7" t="e">
        <f>SUM(K33*$C$25)</f>
        <v>#VALUE!</v>
      </c>
    </row>
    <row r="34" spans="2:12" s="36" customFormat="1" x14ac:dyDescent="0.2">
      <c r="B34" s="36" t="s">
        <v>22</v>
      </c>
      <c r="C34" s="106" t="str">
        <f t="shared" si="0"/>
        <v>Sub-Investigator</v>
      </c>
      <c r="D34" s="58">
        <v>0</v>
      </c>
      <c r="E34" s="117" t="e">
        <f t="shared" si="1"/>
        <v>#VALUE!</v>
      </c>
      <c r="F34" s="59">
        <v>0</v>
      </c>
      <c r="G34" s="6" t="str">
        <f t="shared" si="2"/>
        <v># of Years</v>
      </c>
      <c r="H34" s="25" t="e">
        <f t="shared" ref="H34:H44" si="3">SUM(D34*G34)*F34</f>
        <v>#VALUE!</v>
      </c>
      <c r="I34" s="132" t="e">
        <f t="shared" ref="I34:I49" si="4">SUM(H34*$F$25)</f>
        <v>#VALUE!</v>
      </c>
      <c r="J34" s="133" t="e">
        <f t="shared" ref="J34:J49" si="5">SUM(H34+I34)</f>
        <v>#VALUE!</v>
      </c>
      <c r="K34" s="132" t="e">
        <f t="shared" ref="K34:K49" si="6">SUM(J34/$C$25)</f>
        <v>#VALUE!</v>
      </c>
      <c r="L34" s="48" t="e">
        <f t="shared" ref="L34:L49" si="7">SUM(K34*$C$25)</f>
        <v>#VALUE!</v>
      </c>
    </row>
    <row r="35" spans="2:12" s="105" customFormat="1" hidden="1" outlineLevel="1" x14ac:dyDescent="0.2">
      <c r="B35" s="105" t="s">
        <v>22</v>
      </c>
      <c r="C35" s="106" t="str">
        <f t="shared" si="0"/>
        <v>Sub-Investigator</v>
      </c>
      <c r="D35" s="58">
        <v>0</v>
      </c>
      <c r="E35" s="117" t="e">
        <f t="shared" si="1"/>
        <v>#VALUE!</v>
      </c>
      <c r="F35" s="59">
        <v>0</v>
      </c>
      <c r="G35" s="6" t="str">
        <f t="shared" si="2"/>
        <v># of Years</v>
      </c>
      <c r="H35" s="25" t="e">
        <f t="shared" ref="H35:H38" si="8">SUM(D35*G35)*F35</f>
        <v>#VALUE!</v>
      </c>
      <c r="I35" s="132" t="e">
        <f t="shared" si="4"/>
        <v>#VALUE!</v>
      </c>
      <c r="J35" s="133" t="e">
        <f t="shared" si="5"/>
        <v>#VALUE!</v>
      </c>
      <c r="K35" s="132" t="e">
        <f t="shared" si="6"/>
        <v>#VALUE!</v>
      </c>
      <c r="L35" s="48" t="e">
        <f t="shared" si="7"/>
        <v>#VALUE!</v>
      </c>
    </row>
    <row r="36" spans="2:12" s="105" customFormat="1" hidden="1" outlineLevel="1" x14ac:dyDescent="0.2">
      <c r="B36" s="105" t="s">
        <v>22</v>
      </c>
      <c r="C36" s="106" t="str">
        <f t="shared" si="0"/>
        <v>Sub-Investigator</v>
      </c>
      <c r="D36" s="58">
        <v>0</v>
      </c>
      <c r="E36" s="117" t="e">
        <f t="shared" si="1"/>
        <v>#VALUE!</v>
      </c>
      <c r="F36" s="59">
        <v>0</v>
      </c>
      <c r="G36" s="6" t="str">
        <f t="shared" si="2"/>
        <v># of Years</v>
      </c>
      <c r="H36" s="25" t="e">
        <f t="shared" si="8"/>
        <v>#VALUE!</v>
      </c>
      <c r="I36" s="132" t="e">
        <f t="shared" si="4"/>
        <v>#VALUE!</v>
      </c>
      <c r="J36" s="133" t="e">
        <f t="shared" si="5"/>
        <v>#VALUE!</v>
      </c>
      <c r="K36" s="132" t="e">
        <f t="shared" si="6"/>
        <v>#VALUE!</v>
      </c>
      <c r="L36" s="48" t="e">
        <f t="shared" si="7"/>
        <v>#VALUE!</v>
      </c>
    </row>
    <row r="37" spans="2:12" s="105" customFormat="1" hidden="1" outlineLevel="1" x14ac:dyDescent="0.2">
      <c r="B37" s="105" t="s">
        <v>22</v>
      </c>
      <c r="C37" s="106" t="str">
        <f t="shared" si="0"/>
        <v>Sub-Investigator</v>
      </c>
      <c r="D37" s="58">
        <v>0</v>
      </c>
      <c r="E37" s="117" t="e">
        <f t="shared" si="1"/>
        <v>#VALUE!</v>
      </c>
      <c r="F37" s="59">
        <v>0</v>
      </c>
      <c r="G37" s="6" t="str">
        <f t="shared" si="2"/>
        <v># of Years</v>
      </c>
      <c r="H37" s="25" t="e">
        <f t="shared" si="8"/>
        <v>#VALUE!</v>
      </c>
      <c r="I37" s="132" t="e">
        <f t="shared" si="4"/>
        <v>#VALUE!</v>
      </c>
      <c r="J37" s="133" t="e">
        <f t="shared" si="5"/>
        <v>#VALUE!</v>
      </c>
      <c r="K37" s="132" t="e">
        <f t="shared" si="6"/>
        <v>#VALUE!</v>
      </c>
      <c r="L37" s="48" t="e">
        <f t="shared" si="7"/>
        <v>#VALUE!</v>
      </c>
    </row>
    <row r="38" spans="2:12" s="105" customFormat="1" hidden="1" outlineLevel="1" x14ac:dyDescent="0.2">
      <c r="B38" s="105" t="s">
        <v>22</v>
      </c>
      <c r="C38" s="106" t="str">
        <f t="shared" si="0"/>
        <v>Sub-Investigator</v>
      </c>
      <c r="D38" s="58">
        <v>0</v>
      </c>
      <c r="E38" s="117" t="e">
        <f t="shared" si="1"/>
        <v>#VALUE!</v>
      </c>
      <c r="F38" s="59">
        <v>0</v>
      </c>
      <c r="G38" s="6" t="str">
        <f t="shared" si="2"/>
        <v># of Years</v>
      </c>
      <c r="H38" s="25" t="e">
        <f t="shared" si="8"/>
        <v>#VALUE!</v>
      </c>
      <c r="I38" s="132" t="e">
        <f t="shared" si="4"/>
        <v>#VALUE!</v>
      </c>
      <c r="J38" s="133" t="e">
        <f t="shared" si="5"/>
        <v>#VALUE!</v>
      </c>
      <c r="K38" s="132" t="e">
        <f t="shared" si="6"/>
        <v>#VALUE!</v>
      </c>
      <c r="L38" s="48" t="e">
        <f t="shared" si="7"/>
        <v>#VALUE!</v>
      </c>
    </row>
    <row r="39" spans="2:12" s="36" customFormat="1" collapsed="1" x14ac:dyDescent="0.2">
      <c r="B39" s="36" t="s">
        <v>21</v>
      </c>
      <c r="C39" s="106" t="str">
        <f t="shared" si="0"/>
        <v>Coordinator</v>
      </c>
      <c r="D39" s="58">
        <v>0</v>
      </c>
      <c r="E39" s="117" t="e">
        <f t="shared" si="1"/>
        <v>#VALUE!</v>
      </c>
      <c r="F39" s="59">
        <v>0</v>
      </c>
      <c r="G39" s="6" t="str">
        <f t="shared" si="2"/>
        <v># of Years</v>
      </c>
      <c r="H39" s="25" t="e">
        <f t="shared" si="3"/>
        <v>#VALUE!</v>
      </c>
      <c r="I39" s="132" t="e">
        <f t="shared" si="4"/>
        <v>#VALUE!</v>
      </c>
      <c r="J39" s="133" t="e">
        <f t="shared" si="5"/>
        <v>#VALUE!</v>
      </c>
      <c r="K39" s="132" t="e">
        <f t="shared" si="6"/>
        <v>#VALUE!</v>
      </c>
      <c r="L39" s="48" t="e">
        <f t="shared" si="7"/>
        <v>#VALUE!</v>
      </c>
    </row>
    <row r="40" spans="2:12" s="105" customFormat="1" hidden="1" outlineLevel="1" x14ac:dyDescent="0.2">
      <c r="B40" s="105" t="s">
        <v>21</v>
      </c>
      <c r="C40" s="106" t="str">
        <f t="shared" si="0"/>
        <v>Coordinator</v>
      </c>
      <c r="D40" s="58">
        <v>0</v>
      </c>
      <c r="E40" s="117" t="e">
        <f t="shared" si="1"/>
        <v>#VALUE!</v>
      </c>
      <c r="F40" s="59">
        <v>0</v>
      </c>
      <c r="G40" s="6" t="str">
        <f t="shared" si="2"/>
        <v># of Years</v>
      </c>
      <c r="H40" s="25" t="e">
        <f t="shared" ref="H40:H43" si="9">SUM(D40*G40)*F40</f>
        <v>#VALUE!</v>
      </c>
      <c r="I40" s="132" t="e">
        <f t="shared" si="4"/>
        <v>#VALUE!</v>
      </c>
      <c r="J40" s="133" t="e">
        <f t="shared" si="5"/>
        <v>#VALUE!</v>
      </c>
      <c r="K40" s="132" t="e">
        <f t="shared" si="6"/>
        <v>#VALUE!</v>
      </c>
      <c r="L40" s="48" t="e">
        <f t="shared" si="7"/>
        <v>#VALUE!</v>
      </c>
    </row>
    <row r="41" spans="2:12" s="105" customFormat="1" hidden="1" outlineLevel="1" x14ac:dyDescent="0.2">
      <c r="B41" s="105" t="s">
        <v>21</v>
      </c>
      <c r="C41" s="106" t="str">
        <f t="shared" si="0"/>
        <v>Coordinator</v>
      </c>
      <c r="D41" s="58">
        <v>0</v>
      </c>
      <c r="E41" s="117" t="e">
        <f t="shared" si="1"/>
        <v>#VALUE!</v>
      </c>
      <c r="F41" s="59">
        <v>0</v>
      </c>
      <c r="G41" s="6" t="str">
        <f t="shared" si="2"/>
        <v># of Years</v>
      </c>
      <c r="H41" s="25" t="e">
        <f t="shared" si="9"/>
        <v>#VALUE!</v>
      </c>
      <c r="I41" s="132" t="e">
        <f t="shared" si="4"/>
        <v>#VALUE!</v>
      </c>
      <c r="J41" s="133" t="e">
        <f t="shared" si="5"/>
        <v>#VALUE!</v>
      </c>
      <c r="K41" s="132" t="e">
        <f t="shared" si="6"/>
        <v>#VALUE!</v>
      </c>
      <c r="L41" s="48" t="e">
        <f t="shared" si="7"/>
        <v>#VALUE!</v>
      </c>
    </row>
    <row r="42" spans="2:12" s="105" customFormat="1" hidden="1" outlineLevel="1" x14ac:dyDescent="0.2">
      <c r="B42" s="105" t="s">
        <v>21</v>
      </c>
      <c r="C42" s="106" t="str">
        <f t="shared" si="0"/>
        <v>Coordinator</v>
      </c>
      <c r="D42" s="58">
        <v>0</v>
      </c>
      <c r="E42" s="117" t="e">
        <f t="shared" si="1"/>
        <v>#VALUE!</v>
      </c>
      <c r="F42" s="59">
        <v>0</v>
      </c>
      <c r="G42" s="6" t="str">
        <f t="shared" si="2"/>
        <v># of Years</v>
      </c>
      <c r="H42" s="25" t="e">
        <f t="shared" si="9"/>
        <v>#VALUE!</v>
      </c>
      <c r="I42" s="132" t="e">
        <f t="shared" si="4"/>
        <v>#VALUE!</v>
      </c>
      <c r="J42" s="133" t="e">
        <f t="shared" si="5"/>
        <v>#VALUE!</v>
      </c>
      <c r="K42" s="132" t="e">
        <f t="shared" si="6"/>
        <v>#VALUE!</v>
      </c>
      <c r="L42" s="48" t="e">
        <f t="shared" si="7"/>
        <v>#VALUE!</v>
      </c>
    </row>
    <row r="43" spans="2:12" s="105" customFormat="1" hidden="1" outlineLevel="1" x14ac:dyDescent="0.2">
      <c r="B43" s="105" t="s">
        <v>21</v>
      </c>
      <c r="C43" s="106" t="str">
        <f t="shared" si="0"/>
        <v>Coordinator</v>
      </c>
      <c r="D43" s="58">
        <v>0</v>
      </c>
      <c r="E43" s="117" t="e">
        <f t="shared" si="1"/>
        <v>#VALUE!</v>
      </c>
      <c r="F43" s="59">
        <v>0</v>
      </c>
      <c r="G43" s="6" t="str">
        <f t="shared" si="2"/>
        <v># of Years</v>
      </c>
      <c r="H43" s="25" t="e">
        <f t="shared" si="9"/>
        <v>#VALUE!</v>
      </c>
      <c r="I43" s="132" t="e">
        <f t="shared" si="4"/>
        <v>#VALUE!</v>
      </c>
      <c r="J43" s="133" t="e">
        <f t="shared" si="5"/>
        <v>#VALUE!</v>
      </c>
      <c r="K43" s="132" t="e">
        <f t="shared" si="6"/>
        <v>#VALUE!</v>
      </c>
      <c r="L43" s="48" t="e">
        <f t="shared" si="7"/>
        <v>#VALUE!</v>
      </c>
    </row>
    <row r="44" spans="2:12" collapsed="1" x14ac:dyDescent="0.2">
      <c r="B44" s="3" t="s">
        <v>7</v>
      </c>
      <c r="C44" s="3" t="s">
        <v>8</v>
      </c>
      <c r="D44" s="58">
        <v>0</v>
      </c>
      <c r="E44" s="117" t="e">
        <f t="shared" si="1"/>
        <v>#VALUE!</v>
      </c>
      <c r="F44" s="59">
        <v>0</v>
      </c>
      <c r="G44" s="6" t="str">
        <f t="shared" si="2"/>
        <v># of Years</v>
      </c>
      <c r="H44" s="25" t="e">
        <f t="shared" si="3"/>
        <v>#VALUE!</v>
      </c>
      <c r="I44" s="132" t="e">
        <f t="shared" si="4"/>
        <v>#VALUE!</v>
      </c>
      <c r="J44" s="133" t="e">
        <f t="shared" si="5"/>
        <v>#VALUE!</v>
      </c>
      <c r="K44" s="132" t="e">
        <f t="shared" si="6"/>
        <v>#VALUE!</v>
      </c>
      <c r="L44" s="48" t="e">
        <f t="shared" si="7"/>
        <v>#VALUE!</v>
      </c>
    </row>
    <row r="45" spans="2:12" s="99" customFormat="1" x14ac:dyDescent="0.2">
      <c r="B45" s="33" t="s">
        <v>76</v>
      </c>
      <c r="C45" s="3" t="s">
        <v>8</v>
      </c>
      <c r="D45" s="58">
        <v>0</v>
      </c>
      <c r="E45" s="117" t="e">
        <f t="shared" si="1"/>
        <v>#VALUE!</v>
      </c>
      <c r="F45" s="59">
        <v>0</v>
      </c>
      <c r="G45" s="6" t="str">
        <f t="shared" si="2"/>
        <v># of Years</v>
      </c>
      <c r="H45" s="25" t="e">
        <f t="shared" ref="H45:H46" si="10">SUM(D45*G45)*F45</f>
        <v>#VALUE!</v>
      </c>
      <c r="I45" s="132" t="e">
        <f t="shared" si="4"/>
        <v>#VALUE!</v>
      </c>
      <c r="J45" s="133" t="e">
        <f t="shared" si="5"/>
        <v>#VALUE!</v>
      </c>
      <c r="K45" s="132" t="e">
        <f t="shared" si="6"/>
        <v>#VALUE!</v>
      </c>
      <c r="L45" s="48" t="e">
        <f t="shared" si="7"/>
        <v>#VALUE!</v>
      </c>
    </row>
    <row r="46" spans="2:12" s="99" customFormat="1" hidden="1" outlineLevel="1" x14ac:dyDescent="0.2">
      <c r="B46" s="33" t="s">
        <v>76</v>
      </c>
      <c r="C46" s="3" t="s">
        <v>8</v>
      </c>
      <c r="D46" s="58">
        <v>0</v>
      </c>
      <c r="E46" s="117" t="e">
        <f t="shared" si="1"/>
        <v>#VALUE!</v>
      </c>
      <c r="F46" s="59">
        <v>0</v>
      </c>
      <c r="G46" s="6" t="str">
        <f t="shared" si="2"/>
        <v># of Years</v>
      </c>
      <c r="H46" s="25" t="e">
        <f t="shared" si="10"/>
        <v>#VALUE!</v>
      </c>
      <c r="I46" s="132" t="e">
        <f t="shared" si="4"/>
        <v>#VALUE!</v>
      </c>
      <c r="J46" s="133" t="e">
        <f t="shared" si="5"/>
        <v>#VALUE!</v>
      </c>
      <c r="K46" s="132" t="e">
        <f t="shared" si="6"/>
        <v>#VALUE!</v>
      </c>
      <c r="L46" s="48" t="e">
        <f t="shared" si="7"/>
        <v>#VALUE!</v>
      </c>
    </row>
    <row r="47" spans="2:12" s="99" customFormat="1" hidden="1" outlineLevel="1" x14ac:dyDescent="0.2">
      <c r="B47" s="33" t="s">
        <v>76</v>
      </c>
      <c r="C47" s="3" t="s">
        <v>8</v>
      </c>
      <c r="D47" s="58">
        <v>0</v>
      </c>
      <c r="E47" s="117" t="e">
        <f t="shared" si="1"/>
        <v>#VALUE!</v>
      </c>
      <c r="F47" s="59">
        <v>0</v>
      </c>
      <c r="G47" s="6" t="str">
        <f t="shared" si="2"/>
        <v># of Years</v>
      </c>
      <c r="H47" s="25" t="e">
        <f t="shared" ref="H47:H49" si="11">SUM(D47*G47)*F47</f>
        <v>#VALUE!</v>
      </c>
      <c r="I47" s="132" t="e">
        <f t="shared" si="4"/>
        <v>#VALUE!</v>
      </c>
      <c r="J47" s="133" t="e">
        <f t="shared" si="5"/>
        <v>#VALUE!</v>
      </c>
      <c r="K47" s="132" t="e">
        <f t="shared" si="6"/>
        <v>#VALUE!</v>
      </c>
      <c r="L47" s="48" t="e">
        <f t="shared" si="7"/>
        <v>#VALUE!</v>
      </c>
    </row>
    <row r="48" spans="2:12" s="99" customFormat="1" hidden="1" outlineLevel="1" x14ac:dyDescent="0.2">
      <c r="B48" s="33" t="s">
        <v>76</v>
      </c>
      <c r="C48" s="3" t="s">
        <v>8</v>
      </c>
      <c r="D48" s="58">
        <v>0</v>
      </c>
      <c r="E48" s="117" t="e">
        <f t="shared" si="1"/>
        <v>#VALUE!</v>
      </c>
      <c r="F48" s="59">
        <v>0</v>
      </c>
      <c r="G48" s="6" t="str">
        <f t="shared" si="2"/>
        <v># of Years</v>
      </c>
      <c r="H48" s="25" t="e">
        <f t="shared" si="11"/>
        <v>#VALUE!</v>
      </c>
      <c r="I48" s="132" t="e">
        <f t="shared" si="4"/>
        <v>#VALUE!</v>
      </c>
      <c r="J48" s="133" t="e">
        <f t="shared" si="5"/>
        <v>#VALUE!</v>
      </c>
      <c r="K48" s="132" t="e">
        <f t="shared" si="6"/>
        <v>#VALUE!</v>
      </c>
      <c r="L48" s="48" t="e">
        <f t="shared" si="7"/>
        <v>#VALUE!</v>
      </c>
    </row>
    <row r="49" spans="1:12" s="99" customFormat="1" hidden="1" outlineLevel="1" x14ac:dyDescent="0.2">
      <c r="B49" s="33" t="s">
        <v>76</v>
      </c>
      <c r="C49" s="3" t="s">
        <v>8</v>
      </c>
      <c r="D49" s="58">
        <v>0</v>
      </c>
      <c r="E49" s="117" t="e">
        <f t="shared" si="1"/>
        <v>#VALUE!</v>
      </c>
      <c r="F49" s="59">
        <v>0</v>
      </c>
      <c r="G49" s="6" t="str">
        <f t="shared" si="2"/>
        <v># of Years</v>
      </c>
      <c r="H49" s="25" t="e">
        <f t="shared" si="11"/>
        <v>#VALUE!</v>
      </c>
      <c r="I49" s="132" t="e">
        <f t="shared" si="4"/>
        <v>#VALUE!</v>
      </c>
      <c r="J49" s="133" t="e">
        <f t="shared" si="5"/>
        <v>#VALUE!</v>
      </c>
      <c r="K49" s="132" t="e">
        <f t="shared" si="6"/>
        <v>#VALUE!</v>
      </c>
      <c r="L49" s="48" t="e">
        <f t="shared" si="7"/>
        <v>#VALUE!</v>
      </c>
    </row>
    <row r="50" spans="1:12" collapsed="1" x14ac:dyDescent="0.2">
      <c r="C50" s="8"/>
      <c r="D50" s="7"/>
      <c r="E50" s="48"/>
      <c r="J50" s="9"/>
    </row>
    <row r="51" spans="1:12" x14ac:dyDescent="0.2">
      <c r="A51" s="4" t="s">
        <v>86</v>
      </c>
    </row>
    <row r="52" spans="1:12" ht="26.25" customHeight="1" x14ac:dyDescent="0.2">
      <c r="A52" s="4" t="s">
        <v>0</v>
      </c>
      <c r="B52" s="2" t="s">
        <v>87</v>
      </c>
      <c r="G52" s="3" t="s">
        <v>9</v>
      </c>
      <c r="H52" s="39" t="s">
        <v>24</v>
      </c>
      <c r="I52" s="29" t="s">
        <v>0</v>
      </c>
    </row>
    <row r="53" spans="1:12" s="23" customFormat="1" x14ac:dyDescent="0.2">
      <c r="B53" s="60" t="s">
        <v>28</v>
      </c>
      <c r="C53" s="37"/>
      <c r="D53" s="37"/>
      <c r="E53" s="37"/>
      <c r="F53" s="21"/>
      <c r="G53" s="61">
        <v>0</v>
      </c>
      <c r="H53" s="62">
        <v>0</v>
      </c>
      <c r="I53" s="28"/>
      <c r="K53" s="7">
        <f t="shared" ref="K53:K56" si="12">SUM(G53*H53)</f>
        <v>0</v>
      </c>
      <c r="L53" s="48" t="e">
        <f>SUM(K53*$C$25)</f>
        <v>#VALUE!</v>
      </c>
    </row>
    <row r="54" spans="1:12" s="36" customFormat="1" x14ac:dyDescent="0.2">
      <c r="B54" s="60" t="s">
        <v>29</v>
      </c>
      <c r="C54" s="37"/>
      <c r="D54" s="37"/>
      <c r="E54" s="37"/>
      <c r="F54" s="33"/>
      <c r="G54" s="61">
        <v>0</v>
      </c>
      <c r="H54" s="62">
        <v>0</v>
      </c>
      <c r="I54" s="28"/>
      <c r="K54" s="7">
        <f t="shared" si="12"/>
        <v>0</v>
      </c>
      <c r="L54" s="48" t="e">
        <f t="shared" ref="L54:L64" si="13">SUM(K54*$C$25)</f>
        <v>#VALUE!</v>
      </c>
    </row>
    <row r="55" spans="1:12" s="36" customFormat="1" x14ac:dyDescent="0.2">
      <c r="B55" s="60" t="s">
        <v>30</v>
      </c>
      <c r="C55" s="37"/>
      <c r="D55" s="37"/>
      <c r="E55" s="37"/>
      <c r="F55" s="33"/>
      <c r="G55" s="61">
        <v>0</v>
      </c>
      <c r="H55" s="62">
        <v>0</v>
      </c>
      <c r="I55" s="28"/>
      <c r="K55" s="7">
        <f t="shared" si="12"/>
        <v>0</v>
      </c>
      <c r="L55" s="48" t="e">
        <f t="shared" si="13"/>
        <v>#VALUE!</v>
      </c>
    </row>
    <row r="56" spans="1:12" s="36" customFormat="1" x14ac:dyDescent="0.2">
      <c r="B56" s="60" t="s">
        <v>19</v>
      </c>
      <c r="C56" s="37"/>
      <c r="D56" s="37"/>
      <c r="E56" s="37"/>
      <c r="F56" s="33"/>
      <c r="G56" s="61">
        <v>0</v>
      </c>
      <c r="H56" s="62">
        <v>0</v>
      </c>
      <c r="I56" s="28"/>
      <c r="K56" s="7">
        <f t="shared" si="12"/>
        <v>0</v>
      </c>
      <c r="L56" s="48" t="e">
        <f t="shared" si="13"/>
        <v>#VALUE!</v>
      </c>
    </row>
    <row r="57" spans="1:12" s="99" customFormat="1" x14ac:dyDescent="0.2">
      <c r="B57" s="60" t="s">
        <v>18</v>
      </c>
      <c r="G57" s="61">
        <v>0</v>
      </c>
      <c r="H57" s="62">
        <v>0</v>
      </c>
      <c r="I57" s="28"/>
      <c r="K57" s="48">
        <f t="shared" ref="K57:K62" si="14">SUM(G57*H57)</f>
        <v>0</v>
      </c>
      <c r="L57" s="48" t="e">
        <f t="shared" si="13"/>
        <v>#VALUE!</v>
      </c>
    </row>
    <row r="58" spans="1:12" s="99" customFormat="1" x14ac:dyDescent="0.2">
      <c r="B58" s="60" t="s">
        <v>31</v>
      </c>
      <c r="G58" s="61">
        <v>0</v>
      </c>
      <c r="H58" s="62">
        <v>0</v>
      </c>
      <c r="I58" s="28"/>
      <c r="K58" s="48">
        <f t="shared" si="14"/>
        <v>0</v>
      </c>
      <c r="L58" s="48" t="e">
        <f t="shared" si="13"/>
        <v>#VALUE!</v>
      </c>
    </row>
    <row r="59" spans="1:12" s="99" customFormat="1" hidden="1" outlineLevel="1" x14ac:dyDescent="0.2">
      <c r="B59" s="60" t="s">
        <v>31</v>
      </c>
      <c r="G59" s="61">
        <v>0</v>
      </c>
      <c r="H59" s="62">
        <v>0</v>
      </c>
      <c r="I59" s="28"/>
      <c r="K59" s="48">
        <f t="shared" si="14"/>
        <v>0</v>
      </c>
      <c r="L59" s="48" t="e">
        <f>SUM(K59*$C$25)</f>
        <v>#VALUE!</v>
      </c>
    </row>
    <row r="60" spans="1:12" s="99" customFormat="1" hidden="1" outlineLevel="1" x14ac:dyDescent="0.2">
      <c r="B60" s="60" t="s">
        <v>31</v>
      </c>
      <c r="G60" s="61">
        <v>0</v>
      </c>
      <c r="H60" s="62">
        <v>0</v>
      </c>
      <c r="I60" s="28"/>
      <c r="K60" s="48">
        <f t="shared" si="14"/>
        <v>0</v>
      </c>
      <c r="L60" s="48" t="e">
        <f t="shared" si="13"/>
        <v>#VALUE!</v>
      </c>
    </row>
    <row r="61" spans="1:12" s="105" customFormat="1" hidden="1" outlineLevel="1" x14ac:dyDescent="0.2">
      <c r="B61" s="60" t="s">
        <v>31</v>
      </c>
      <c r="G61" s="61">
        <v>0</v>
      </c>
      <c r="H61" s="62">
        <v>0</v>
      </c>
      <c r="I61" s="28"/>
      <c r="K61" s="48">
        <f t="shared" ref="K61" si="15">SUM(G61*H61)</f>
        <v>0</v>
      </c>
      <c r="L61" s="48" t="e">
        <f t="shared" si="13"/>
        <v>#VALUE!</v>
      </c>
    </row>
    <row r="62" spans="1:12" s="99" customFormat="1" hidden="1" outlineLevel="1" x14ac:dyDescent="0.2">
      <c r="B62" s="60" t="s">
        <v>31</v>
      </c>
      <c r="G62" s="61">
        <v>0</v>
      </c>
      <c r="H62" s="62">
        <v>0</v>
      </c>
      <c r="I62" s="28"/>
      <c r="K62" s="48">
        <f t="shared" si="14"/>
        <v>0</v>
      </c>
      <c r="L62" s="48" t="e">
        <f t="shared" si="13"/>
        <v>#VALUE!</v>
      </c>
    </row>
    <row r="63" spans="1:12" s="12" customFormat="1" collapsed="1" x14ac:dyDescent="0.2">
      <c r="B63" s="40"/>
      <c r="C63" s="40"/>
      <c r="D63" s="40"/>
      <c r="E63" s="40"/>
      <c r="F63" s="34"/>
      <c r="G63" s="19"/>
      <c r="H63" s="34"/>
      <c r="I63" s="30"/>
      <c r="K63" s="5"/>
      <c r="L63" s="121"/>
    </row>
    <row r="64" spans="1:12" s="27" customFormat="1" x14ac:dyDescent="0.2">
      <c r="B64" s="108" t="s">
        <v>133</v>
      </c>
      <c r="E64" s="97"/>
      <c r="G64" s="61">
        <v>0</v>
      </c>
      <c r="H64" s="33">
        <v>1</v>
      </c>
      <c r="I64" s="28"/>
      <c r="K64" s="7">
        <f>SUM(G64*H64)</f>
        <v>0</v>
      </c>
      <c r="L64" s="48" t="e">
        <f t="shared" si="13"/>
        <v>#VALUE!</v>
      </c>
    </row>
    <row r="65" spans="1:15" s="27" customFormat="1" x14ac:dyDescent="0.2">
      <c r="E65" s="97"/>
      <c r="G65" s="8"/>
      <c r="H65" s="8"/>
      <c r="I65" s="28"/>
      <c r="K65" s="7"/>
    </row>
    <row r="66" spans="1:15" x14ac:dyDescent="0.2">
      <c r="A66" s="1" t="s">
        <v>10</v>
      </c>
      <c r="G66" s="8" t="s">
        <v>0</v>
      </c>
      <c r="H66" s="8" t="s">
        <v>0</v>
      </c>
      <c r="K66" s="132" t="e">
        <f>SUM(K33:K64)</f>
        <v>#VALUE!</v>
      </c>
      <c r="L66" s="7" t="e">
        <f>SUM(L33:L64)</f>
        <v>#VALUE!</v>
      </c>
    </row>
    <row r="67" spans="1:15" x14ac:dyDescent="0.2">
      <c r="A67" s="1" t="s">
        <v>176</v>
      </c>
      <c r="B67" s="8" t="s">
        <v>0</v>
      </c>
      <c r="G67" s="8" t="s">
        <v>0</v>
      </c>
      <c r="H67" s="8" t="s">
        <v>0</v>
      </c>
      <c r="K67" s="48" t="e">
        <f>SUM(K66*$F$26)</f>
        <v>#VALUE!</v>
      </c>
      <c r="L67" s="48" t="e">
        <f>SUM(L66*$F$26)</f>
        <v>#VALUE!</v>
      </c>
    </row>
    <row r="68" spans="1:15" ht="25.5" x14ac:dyDescent="0.2">
      <c r="A68" s="46" t="s">
        <v>32</v>
      </c>
      <c r="B68" s="8" t="s">
        <v>0</v>
      </c>
      <c r="K68" s="48" t="e">
        <f>SUM(K66:K67)</f>
        <v>#VALUE!</v>
      </c>
      <c r="L68" s="7" t="e">
        <f>SUM(L66:L67)</f>
        <v>#VALUE!</v>
      </c>
    </row>
    <row r="70" spans="1:15" x14ac:dyDescent="0.2">
      <c r="A70" s="10" t="s">
        <v>11</v>
      </c>
    </row>
    <row r="71" spans="1:15" s="36" customFormat="1" ht="30" customHeight="1" thickBot="1" x14ac:dyDescent="0.25">
      <c r="A71" s="10"/>
      <c r="B71" s="143" t="s">
        <v>46</v>
      </c>
      <c r="C71" s="143"/>
      <c r="D71" s="143"/>
      <c r="E71" s="143"/>
      <c r="F71" s="143"/>
      <c r="G71" s="143"/>
      <c r="H71" s="143"/>
      <c r="I71" s="143"/>
      <c r="J71" s="143"/>
      <c r="K71" s="143"/>
      <c r="L71" s="143"/>
    </row>
    <row r="72" spans="1:15" s="36" customFormat="1" ht="63" customHeight="1" x14ac:dyDescent="0.2">
      <c r="A72" s="11"/>
      <c r="B72" s="142" t="s">
        <v>109</v>
      </c>
      <c r="C72" s="142"/>
      <c r="D72" s="142" t="s">
        <v>110</v>
      </c>
      <c r="E72" s="142"/>
      <c r="F72" s="142"/>
      <c r="G72" s="142"/>
      <c r="H72" s="31"/>
      <c r="I72" s="31" t="s">
        <v>69</v>
      </c>
      <c r="J72" s="18" t="s">
        <v>33</v>
      </c>
      <c r="K72" s="18" t="s">
        <v>67</v>
      </c>
      <c r="L72" s="18" t="s">
        <v>68</v>
      </c>
      <c r="M72" s="114" t="s">
        <v>108</v>
      </c>
      <c r="N72" s="55"/>
    </row>
    <row r="73" spans="1:15" ht="15" customHeight="1" x14ac:dyDescent="0.2">
      <c r="A73" s="11" t="s">
        <v>81</v>
      </c>
      <c r="B73" s="144" t="s">
        <v>112</v>
      </c>
      <c r="C73" s="144"/>
      <c r="D73" s="151" t="s">
        <v>113</v>
      </c>
      <c r="E73" s="151"/>
      <c r="F73" s="151"/>
      <c r="G73" s="151"/>
      <c r="I73" s="53"/>
      <c r="J73" s="26"/>
      <c r="K73" s="66" t="s">
        <v>12</v>
      </c>
      <c r="L73" s="13" t="s">
        <v>12</v>
      </c>
      <c r="M73" s="134"/>
    </row>
    <row r="74" spans="1:15" s="47" customFormat="1" ht="15" customHeight="1" x14ac:dyDescent="0.2">
      <c r="A74" s="49"/>
      <c r="B74" s="144" t="s">
        <v>112</v>
      </c>
      <c r="C74" s="144"/>
      <c r="D74" s="151" t="s">
        <v>184</v>
      </c>
      <c r="E74" s="151"/>
      <c r="F74" s="151"/>
      <c r="G74" s="151"/>
      <c r="I74" s="53"/>
      <c r="J74" s="26"/>
      <c r="K74" s="66" t="s">
        <v>12</v>
      </c>
      <c r="L74" s="51" t="s">
        <v>12</v>
      </c>
      <c r="M74" s="134"/>
    </row>
    <row r="75" spans="1:15" s="16" customFormat="1" ht="24" customHeight="1" x14ac:dyDescent="0.2">
      <c r="A75" s="11" t="s">
        <v>82</v>
      </c>
      <c r="B75" s="138" t="s">
        <v>17</v>
      </c>
      <c r="C75" s="138"/>
      <c r="D75" s="137" t="s">
        <v>111</v>
      </c>
      <c r="E75" s="137"/>
      <c r="F75" s="137"/>
      <c r="G75" s="137"/>
      <c r="I75" s="65">
        <v>0</v>
      </c>
      <c r="J75" s="63">
        <v>1</v>
      </c>
      <c r="K75" s="67">
        <v>0</v>
      </c>
      <c r="L75" s="32">
        <f t="shared" ref="L75:L107" si="16">J75*K75</f>
        <v>0</v>
      </c>
      <c r="M75" s="134" t="e">
        <f>(L75/(1+$F$26)-(I75*J75))</f>
        <v>#VALUE!</v>
      </c>
      <c r="O75" s="7"/>
    </row>
    <row r="76" spans="1:15" ht="25.5" customHeight="1" x14ac:dyDescent="0.2">
      <c r="A76" s="11"/>
      <c r="B76" s="138" t="s">
        <v>130</v>
      </c>
      <c r="C76" s="138"/>
      <c r="D76" s="137" t="s">
        <v>111</v>
      </c>
      <c r="E76" s="137"/>
      <c r="F76" s="137"/>
      <c r="G76" s="137"/>
      <c r="I76" s="65">
        <v>0</v>
      </c>
      <c r="J76" s="64">
        <v>1</v>
      </c>
      <c r="K76" s="67">
        <v>0</v>
      </c>
      <c r="L76" s="32">
        <f t="shared" si="16"/>
        <v>0</v>
      </c>
      <c r="M76" s="134" t="e">
        <f t="shared" ref="M76:M138" si="17">(L76/(1+$F$26)-(I76*J76))</f>
        <v>#VALUE!</v>
      </c>
      <c r="O76" s="7"/>
    </row>
    <row r="77" spans="1:15" s="16" customFormat="1" ht="27" customHeight="1" x14ac:dyDescent="0.2">
      <c r="A77" s="35"/>
      <c r="B77" s="138" t="s">
        <v>131</v>
      </c>
      <c r="C77" s="138"/>
      <c r="D77" s="137" t="s">
        <v>111</v>
      </c>
      <c r="E77" s="137"/>
      <c r="F77" s="137"/>
      <c r="G77" s="137"/>
      <c r="H77" s="33"/>
      <c r="I77" s="65">
        <v>0</v>
      </c>
      <c r="J77" s="64">
        <v>1</v>
      </c>
      <c r="K77" s="67">
        <v>0</v>
      </c>
      <c r="L77" s="32">
        <f t="shared" si="16"/>
        <v>0</v>
      </c>
      <c r="M77" s="134" t="e">
        <f t="shared" si="17"/>
        <v>#VALUE!</v>
      </c>
      <c r="O77" s="7"/>
    </row>
    <row r="78" spans="1:15" s="16" customFormat="1" ht="27.75" customHeight="1" x14ac:dyDescent="0.2">
      <c r="A78" s="35"/>
      <c r="B78" s="138" t="s">
        <v>93</v>
      </c>
      <c r="C78" s="138"/>
      <c r="D78" s="137" t="s">
        <v>111</v>
      </c>
      <c r="E78" s="137"/>
      <c r="F78" s="137"/>
      <c r="G78" s="137"/>
      <c r="H78" s="33"/>
      <c r="I78" s="65">
        <v>0</v>
      </c>
      <c r="J78" s="64">
        <v>1</v>
      </c>
      <c r="K78" s="67">
        <v>0</v>
      </c>
      <c r="L78" s="32">
        <f t="shared" si="16"/>
        <v>0</v>
      </c>
      <c r="M78" s="134" t="e">
        <f t="shared" si="17"/>
        <v>#VALUE!</v>
      </c>
      <c r="O78" s="7"/>
    </row>
    <row r="79" spans="1:15" s="53" customFormat="1" ht="25.5" customHeight="1" x14ac:dyDescent="0.2">
      <c r="A79" s="49"/>
      <c r="B79" s="138" t="s">
        <v>41</v>
      </c>
      <c r="C79" s="138"/>
      <c r="D79" s="137" t="s">
        <v>111</v>
      </c>
      <c r="E79" s="137"/>
      <c r="F79" s="137"/>
      <c r="G79" s="137"/>
      <c r="H79" s="33"/>
      <c r="I79" s="65">
        <v>0</v>
      </c>
      <c r="J79" s="64">
        <v>1</v>
      </c>
      <c r="K79" s="67">
        <v>0</v>
      </c>
      <c r="L79" s="32">
        <f t="shared" si="16"/>
        <v>0</v>
      </c>
      <c r="M79" s="134" t="e">
        <f t="shared" si="17"/>
        <v>#VALUE!</v>
      </c>
      <c r="O79" s="48"/>
    </row>
    <row r="80" spans="1:15" s="105" customFormat="1" ht="25.5" customHeight="1" x14ac:dyDescent="0.2">
      <c r="A80" s="49"/>
      <c r="B80" s="138" t="s">
        <v>165</v>
      </c>
      <c r="C80" s="138"/>
      <c r="D80" s="137" t="s">
        <v>111</v>
      </c>
      <c r="E80" s="137"/>
      <c r="F80" s="137"/>
      <c r="G80" s="137"/>
      <c r="H80" s="33"/>
      <c r="I80" s="65">
        <v>0</v>
      </c>
      <c r="J80" s="64">
        <v>1</v>
      </c>
      <c r="K80" s="67">
        <v>0</v>
      </c>
      <c r="L80" s="32">
        <f t="shared" ref="L80" si="18">J80*K80</f>
        <v>0</v>
      </c>
      <c r="M80" s="134" t="e">
        <f t="shared" si="17"/>
        <v>#VALUE!</v>
      </c>
      <c r="O80" s="48"/>
    </row>
    <row r="81" spans="1:15" s="16" customFormat="1" ht="25.5" customHeight="1" x14ac:dyDescent="0.2">
      <c r="A81" s="11"/>
      <c r="B81" s="138" t="s">
        <v>166</v>
      </c>
      <c r="C81" s="138"/>
      <c r="D81" s="137" t="s">
        <v>111</v>
      </c>
      <c r="E81" s="137"/>
      <c r="F81" s="137"/>
      <c r="G81" s="137"/>
      <c r="H81" s="33"/>
      <c r="I81" s="65">
        <v>0</v>
      </c>
      <c r="J81" s="64">
        <v>1</v>
      </c>
      <c r="K81" s="67">
        <v>0</v>
      </c>
      <c r="L81" s="32">
        <f t="shared" si="16"/>
        <v>0</v>
      </c>
      <c r="M81" s="134" t="e">
        <f t="shared" si="17"/>
        <v>#VALUE!</v>
      </c>
      <c r="O81" s="7"/>
    </row>
    <row r="82" spans="1:15" s="105" customFormat="1" ht="25.5" customHeight="1" x14ac:dyDescent="0.2">
      <c r="A82" s="49"/>
      <c r="B82" s="138" t="s">
        <v>31</v>
      </c>
      <c r="C82" s="138"/>
      <c r="D82" s="137" t="s">
        <v>111</v>
      </c>
      <c r="E82" s="137"/>
      <c r="F82" s="137"/>
      <c r="G82" s="137"/>
      <c r="H82" s="33"/>
      <c r="I82" s="65">
        <v>0</v>
      </c>
      <c r="J82" s="64">
        <v>1</v>
      </c>
      <c r="K82" s="67">
        <v>0</v>
      </c>
      <c r="L82" s="32">
        <f t="shared" si="16"/>
        <v>0</v>
      </c>
      <c r="M82" s="134" t="e">
        <f t="shared" si="17"/>
        <v>#VALUE!</v>
      </c>
      <c r="O82" s="48"/>
    </row>
    <row r="83" spans="1:15" s="105" customFormat="1" ht="25.5" hidden="1" customHeight="1" outlineLevel="1" x14ac:dyDescent="0.2">
      <c r="A83" s="49"/>
      <c r="B83" s="138" t="s">
        <v>31</v>
      </c>
      <c r="C83" s="138"/>
      <c r="D83" s="137" t="s">
        <v>111</v>
      </c>
      <c r="E83" s="137"/>
      <c r="F83" s="137"/>
      <c r="G83" s="137"/>
      <c r="H83" s="33"/>
      <c r="I83" s="65">
        <v>0</v>
      </c>
      <c r="J83" s="64">
        <v>1</v>
      </c>
      <c r="K83" s="67">
        <v>0</v>
      </c>
      <c r="L83" s="32">
        <f t="shared" si="16"/>
        <v>0</v>
      </c>
      <c r="M83" s="134" t="e">
        <f t="shared" si="17"/>
        <v>#VALUE!</v>
      </c>
      <c r="O83" s="48"/>
    </row>
    <row r="84" spans="1:15" s="105" customFormat="1" ht="25.5" hidden="1" customHeight="1" outlineLevel="1" x14ac:dyDescent="0.2">
      <c r="A84" s="49"/>
      <c r="B84" s="138" t="s">
        <v>31</v>
      </c>
      <c r="C84" s="138"/>
      <c r="D84" s="137" t="s">
        <v>111</v>
      </c>
      <c r="E84" s="137"/>
      <c r="F84" s="137"/>
      <c r="G84" s="137"/>
      <c r="H84" s="33"/>
      <c r="I84" s="65">
        <v>0</v>
      </c>
      <c r="J84" s="64">
        <v>1</v>
      </c>
      <c r="K84" s="67">
        <v>0</v>
      </c>
      <c r="L84" s="32">
        <f t="shared" si="16"/>
        <v>0</v>
      </c>
      <c r="M84" s="134" t="e">
        <f t="shared" si="17"/>
        <v>#VALUE!</v>
      </c>
      <c r="O84" s="48"/>
    </row>
    <row r="85" spans="1:15" s="105" customFormat="1" ht="25.5" hidden="1" customHeight="1" outlineLevel="1" x14ac:dyDescent="0.2">
      <c r="A85" s="49"/>
      <c r="B85" s="138" t="s">
        <v>31</v>
      </c>
      <c r="C85" s="138"/>
      <c r="D85" s="137" t="s">
        <v>111</v>
      </c>
      <c r="E85" s="137"/>
      <c r="F85" s="137"/>
      <c r="G85" s="137"/>
      <c r="H85" s="33"/>
      <c r="I85" s="65">
        <v>0</v>
      </c>
      <c r="J85" s="64">
        <v>1</v>
      </c>
      <c r="K85" s="67">
        <v>0</v>
      </c>
      <c r="L85" s="32">
        <f t="shared" si="16"/>
        <v>0</v>
      </c>
      <c r="M85" s="134" t="e">
        <f t="shared" si="17"/>
        <v>#VALUE!</v>
      </c>
      <c r="O85" s="48"/>
    </row>
    <row r="86" spans="1:15" s="105" customFormat="1" ht="25.5" hidden="1" customHeight="1" outlineLevel="1" x14ac:dyDescent="0.2">
      <c r="A86" s="49"/>
      <c r="B86" s="138" t="s">
        <v>31</v>
      </c>
      <c r="C86" s="138"/>
      <c r="D86" s="137" t="s">
        <v>111</v>
      </c>
      <c r="E86" s="137"/>
      <c r="F86" s="137"/>
      <c r="G86" s="137"/>
      <c r="H86" s="33"/>
      <c r="I86" s="65">
        <v>0</v>
      </c>
      <c r="J86" s="64">
        <v>1</v>
      </c>
      <c r="K86" s="67">
        <v>0</v>
      </c>
      <c r="L86" s="32">
        <f t="shared" si="16"/>
        <v>0</v>
      </c>
      <c r="M86" s="134" t="e">
        <f t="shared" si="17"/>
        <v>#VALUE!</v>
      </c>
      <c r="O86" s="48"/>
    </row>
    <row r="87" spans="1:15" s="105" customFormat="1" ht="25.5" hidden="1" customHeight="1" outlineLevel="1" x14ac:dyDescent="0.2">
      <c r="A87" s="49"/>
      <c r="B87" s="138" t="s">
        <v>31</v>
      </c>
      <c r="C87" s="138"/>
      <c r="D87" s="137" t="s">
        <v>111</v>
      </c>
      <c r="E87" s="137"/>
      <c r="F87" s="137"/>
      <c r="G87" s="137"/>
      <c r="H87" s="33"/>
      <c r="I87" s="65">
        <v>0</v>
      </c>
      <c r="J87" s="64">
        <v>1</v>
      </c>
      <c r="K87" s="67">
        <v>0</v>
      </c>
      <c r="L87" s="32">
        <f t="shared" si="16"/>
        <v>0</v>
      </c>
      <c r="M87" s="134" t="e">
        <f t="shared" si="17"/>
        <v>#VALUE!</v>
      </c>
      <c r="O87" s="48"/>
    </row>
    <row r="88" spans="1:15" s="105" customFormat="1" ht="25.5" hidden="1" customHeight="1" outlineLevel="1" x14ac:dyDescent="0.2">
      <c r="A88" s="49"/>
      <c r="B88" s="138" t="s">
        <v>31</v>
      </c>
      <c r="C88" s="138"/>
      <c r="D88" s="137" t="s">
        <v>111</v>
      </c>
      <c r="E88" s="137"/>
      <c r="F88" s="137"/>
      <c r="G88" s="137"/>
      <c r="H88" s="33"/>
      <c r="I88" s="65">
        <v>0</v>
      </c>
      <c r="J88" s="64">
        <v>1</v>
      </c>
      <c r="K88" s="67">
        <v>0</v>
      </c>
      <c r="L88" s="32">
        <f t="shared" si="16"/>
        <v>0</v>
      </c>
      <c r="M88" s="134" t="e">
        <f t="shared" si="17"/>
        <v>#VALUE!</v>
      </c>
      <c r="O88" s="48"/>
    </row>
    <row r="89" spans="1:15" s="105" customFormat="1" ht="25.5" hidden="1" customHeight="1" outlineLevel="1" x14ac:dyDescent="0.2">
      <c r="A89" s="49"/>
      <c r="B89" s="138" t="s">
        <v>31</v>
      </c>
      <c r="C89" s="138"/>
      <c r="D89" s="137" t="s">
        <v>111</v>
      </c>
      <c r="E89" s="137"/>
      <c r="F89" s="137"/>
      <c r="G89" s="137"/>
      <c r="H89" s="33"/>
      <c r="I89" s="65">
        <v>0</v>
      </c>
      <c r="J89" s="64">
        <v>1</v>
      </c>
      <c r="K89" s="67">
        <v>0</v>
      </c>
      <c r="L89" s="32">
        <f t="shared" si="16"/>
        <v>0</v>
      </c>
      <c r="M89" s="134" t="e">
        <f t="shared" si="17"/>
        <v>#VALUE!</v>
      </c>
      <c r="O89" s="48"/>
    </row>
    <row r="90" spans="1:15" s="16" customFormat="1" ht="25.5" customHeight="1" collapsed="1" x14ac:dyDescent="0.2">
      <c r="A90" s="104" t="s">
        <v>83</v>
      </c>
      <c r="B90" s="138" t="s">
        <v>115</v>
      </c>
      <c r="C90" s="138"/>
      <c r="D90" s="150" t="s">
        <v>114</v>
      </c>
      <c r="E90" s="150"/>
      <c r="F90" s="150"/>
      <c r="G90" s="150"/>
      <c r="H90" s="33"/>
      <c r="I90" s="65">
        <v>0</v>
      </c>
      <c r="J90" s="64">
        <v>1</v>
      </c>
      <c r="K90" s="67">
        <v>0</v>
      </c>
      <c r="L90" s="32">
        <f t="shared" si="16"/>
        <v>0</v>
      </c>
      <c r="M90" s="134" t="e">
        <f t="shared" si="17"/>
        <v>#VALUE!</v>
      </c>
      <c r="O90" s="7"/>
    </row>
    <row r="91" spans="1:15" s="16" customFormat="1" ht="26.25" customHeight="1" x14ac:dyDescent="0.2">
      <c r="A91" s="11"/>
      <c r="B91" s="138" t="s">
        <v>20</v>
      </c>
      <c r="C91" s="138"/>
      <c r="D91" s="150" t="s">
        <v>114</v>
      </c>
      <c r="E91" s="150"/>
      <c r="F91" s="150"/>
      <c r="G91" s="150"/>
      <c r="H91" s="33"/>
      <c r="I91" s="65">
        <v>0</v>
      </c>
      <c r="J91" s="64">
        <v>1</v>
      </c>
      <c r="K91" s="67">
        <v>0</v>
      </c>
      <c r="L91" s="32">
        <f t="shared" si="16"/>
        <v>0</v>
      </c>
      <c r="M91" s="134" t="e">
        <f t="shared" si="17"/>
        <v>#VALUE!</v>
      </c>
      <c r="O91" s="7"/>
    </row>
    <row r="92" spans="1:15" s="105" customFormat="1" ht="25.5" customHeight="1" x14ac:dyDescent="0.2">
      <c r="A92" s="104"/>
      <c r="B92" s="138" t="s">
        <v>31</v>
      </c>
      <c r="C92" s="138"/>
      <c r="D92" s="150" t="s">
        <v>114</v>
      </c>
      <c r="E92" s="150"/>
      <c r="F92" s="150"/>
      <c r="G92" s="150"/>
      <c r="H92" s="33"/>
      <c r="I92" s="65">
        <v>0</v>
      </c>
      <c r="J92" s="64">
        <v>1</v>
      </c>
      <c r="K92" s="67">
        <v>0</v>
      </c>
      <c r="L92" s="32">
        <f t="shared" si="16"/>
        <v>0</v>
      </c>
      <c r="M92" s="134" t="e">
        <f t="shared" si="17"/>
        <v>#VALUE!</v>
      </c>
      <c r="O92" s="48"/>
    </row>
    <row r="93" spans="1:15" s="105" customFormat="1" ht="25.5" hidden="1" customHeight="1" outlineLevel="1" x14ac:dyDescent="0.2">
      <c r="A93" s="104"/>
      <c r="B93" s="138" t="s">
        <v>31</v>
      </c>
      <c r="C93" s="138"/>
      <c r="D93" s="150" t="s">
        <v>114</v>
      </c>
      <c r="E93" s="150"/>
      <c r="F93" s="150"/>
      <c r="G93" s="150"/>
      <c r="H93" s="33"/>
      <c r="I93" s="65">
        <v>0</v>
      </c>
      <c r="J93" s="64">
        <v>1</v>
      </c>
      <c r="K93" s="67">
        <v>0</v>
      </c>
      <c r="L93" s="32">
        <f t="shared" si="16"/>
        <v>0</v>
      </c>
      <c r="M93" s="134" t="e">
        <f t="shared" si="17"/>
        <v>#VALUE!</v>
      </c>
      <c r="O93" s="48"/>
    </row>
    <row r="94" spans="1:15" s="105" customFormat="1" ht="25.5" hidden="1" customHeight="1" outlineLevel="1" x14ac:dyDescent="0.2">
      <c r="A94" s="104"/>
      <c r="B94" s="138" t="s">
        <v>31</v>
      </c>
      <c r="C94" s="138"/>
      <c r="D94" s="150" t="s">
        <v>114</v>
      </c>
      <c r="E94" s="150"/>
      <c r="F94" s="150"/>
      <c r="G94" s="150"/>
      <c r="H94" s="33"/>
      <c r="I94" s="65">
        <v>0</v>
      </c>
      <c r="J94" s="64">
        <v>1</v>
      </c>
      <c r="K94" s="67">
        <v>0</v>
      </c>
      <c r="L94" s="32">
        <f t="shared" si="16"/>
        <v>0</v>
      </c>
      <c r="M94" s="134" t="e">
        <f t="shared" si="17"/>
        <v>#VALUE!</v>
      </c>
      <c r="O94" s="48"/>
    </row>
    <row r="95" spans="1:15" s="105" customFormat="1" ht="25.5" hidden="1" customHeight="1" outlineLevel="1" x14ac:dyDescent="0.2">
      <c r="A95" s="104"/>
      <c r="B95" s="138" t="s">
        <v>31</v>
      </c>
      <c r="C95" s="138"/>
      <c r="D95" s="150" t="s">
        <v>114</v>
      </c>
      <c r="E95" s="150"/>
      <c r="F95" s="150"/>
      <c r="G95" s="150"/>
      <c r="H95" s="33"/>
      <c r="I95" s="65">
        <v>0</v>
      </c>
      <c r="J95" s="64">
        <v>1</v>
      </c>
      <c r="K95" s="67">
        <v>0</v>
      </c>
      <c r="L95" s="32">
        <f t="shared" si="16"/>
        <v>0</v>
      </c>
      <c r="M95" s="134" t="e">
        <f t="shared" si="17"/>
        <v>#VALUE!</v>
      </c>
      <c r="O95" s="48"/>
    </row>
    <row r="96" spans="1:15" s="105" customFormat="1" ht="25.5" hidden="1" customHeight="1" outlineLevel="1" x14ac:dyDescent="0.2">
      <c r="A96" s="104"/>
      <c r="B96" s="138" t="s">
        <v>31</v>
      </c>
      <c r="C96" s="138"/>
      <c r="D96" s="150" t="s">
        <v>114</v>
      </c>
      <c r="E96" s="150"/>
      <c r="F96" s="150"/>
      <c r="G96" s="150"/>
      <c r="H96" s="33"/>
      <c r="I96" s="65">
        <v>0</v>
      </c>
      <c r="J96" s="64">
        <v>1</v>
      </c>
      <c r="K96" s="67">
        <v>0</v>
      </c>
      <c r="L96" s="32">
        <f t="shared" si="16"/>
        <v>0</v>
      </c>
      <c r="M96" s="134" t="e">
        <f t="shared" si="17"/>
        <v>#VALUE!</v>
      </c>
      <c r="O96" s="48"/>
    </row>
    <row r="97" spans="1:15" s="105" customFormat="1" ht="25.5" hidden="1" customHeight="1" outlineLevel="1" x14ac:dyDescent="0.2">
      <c r="A97" s="104"/>
      <c r="B97" s="138" t="s">
        <v>31</v>
      </c>
      <c r="C97" s="138"/>
      <c r="D97" s="150" t="s">
        <v>114</v>
      </c>
      <c r="E97" s="150"/>
      <c r="F97" s="150"/>
      <c r="G97" s="150"/>
      <c r="H97" s="33"/>
      <c r="I97" s="65">
        <v>0</v>
      </c>
      <c r="J97" s="64">
        <v>1</v>
      </c>
      <c r="K97" s="67">
        <v>0</v>
      </c>
      <c r="L97" s="32">
        <f t="shared" si="16"/>
        <v>0</v>
      </c>
      <c r="M97" s="134" t="e">
        <f t="shared" si="17"/>
        <v>#VALUE!</v>
      </c>
      <c r="O97" s="48"/>
    </row>
    <row r="98" spans="1:15" s="105" customFormat="1" ht="25.5" hidden="1" customHeight="1" outlineLevel="1" x14ac:dyDescent="0.2">
      <c r="A98" s="104"/>
      <c r="B98" s="138" t="s">
        <v>31</v>
      </c>
      <c r="C98" s="138"/>
      <c r="D98" s="150" t="s">
        <v>114</v>
      </c>
      <c r="E98" s="150"/>
      <c r="F98" s="150"/>
      <c r="G98" s="150"/>
      <c r="H98" s="33"/>
      <c r="I98" s="65">
        <v>0</v>
      </c>
      <c r="J98" s="64">
        <v>1</v>
      </c>
      <c r="K98" s="67">
        <v>0</v>
      </c>
      <c r="L98" s="32">
        <f t="shared" si="16"/>
        <v>0</v>
      </c>
      <c r="M98" s="134" t="e">
        <f t="shared" si="17"/>
        <v>#VALUE!</v>
      </c>
      <c r="O98" s="48"/>
    </row>
    <row r="99" spans="1:15" s="105" customFormat="1" ht="25.5" hidden="1" customHeight="1" outlineLevel="1" x14ac:dyDescent="0.2">
      <c r="A99" s="104"/>
      <c r="B99" s="138" t="s">
        <v>31</v>
      </c>
      <c r="C99" s="138"/>
      <c r="D99" s="150" t="s">
        <v>114</v>
      </c>
      <c r="E99" s="150"/>
      <c r="F99" s="150"/>
      <c r="G99" s="150"/>
      <c r="H99" s="33"/>
      <c r="I99" s="65">
        <v>0</v>
      </c>
      <c r="J99" s="64">
        <v>1</v>
      </c>
      <c r="K99" s="67">
        <v>0</v>
      </c>
      <c r="L99" s="32">
        <f t="shared" si="16"/>
        <v>0</v>
      </c>
      <c r="M99" s="134" t="e">
        <f t="shared" si="17"/>
        <v>#VALUE!</v>
      </c>
      <c r="O99" s="48"/>
    </row>
    <row r="100" spans="1:15" s="16" customFormat="1" collapsed="1" x14ac:dyDescent="0.2">
      <c r="A100" s="11" t="s">
        <v>84</v>
      </c>
      <c r="B100" s="138" t="s">
        <v>117</v>
      </c>
      <c r="C100" s="138"/>
      <c r="D100" s="149" t="s">
        <v>116</v>
      </c>
      <c r="E100" s="149"/>
      <c r="F100" s="149"/>
      <c r="G100" s="149"/>
      <c r="H100" s="33"/>
      <c r="I100" s="65">
        <v>0</v>
      </c>
      <c r="J100" s="64">
        <v>1</v>
      </c>
      <c r="K100" s="67">
        <v>0</v>
      </c>
      <c r="L100" s="32">
        <f t="shared" si="16"/>
        <v>0</v>
      </c>
      <c r="M100" s="134" t="e">
        <f t="shared" si="17"/>
        <v>#VALUE!</v>
      </c>
      <c r="O100" s="7"/>
    </row>
    <row r="101" spans="1:15" s="23" customFormat="1" ht="12.75" customHeight="1" x14ac:dyDescent="0.2">
      <c r="A101" s="11"/>
      <c r="B101" s="138" t="s">
        <v>167</v>
      </c>
      <c r="C101" s="138"/>
      <c r="D101" s="149" t="s">
        <v>116</v>
      </c>
      <c r="E101" s="149"/>
      <c r="F101" s="149"/>
      <c r="G101" s="149"/>
      <c r="H101" s="33"/>
      <c r="I101" s="65">
        <v>0</v>
      </c>
      <c r="J101" s="64">
        <v>1</v>
      </c>
      <c r="K101" s="67">
        <v>0</v>
      </c>
      <c r="L101" s="32">
        <f t="shared" si="16"/>
        <v>0</v>
      </c>
      <c r="M101" s="134" t="e">
        <f t="shared" si="17"/>
        <v>#VALUE!</v>
      </c>
      <c r="O101" s="7"/>
    </row>
    <row r="102" spans="1:15" s="105" customFormat="1" x14ac:dyDescent="0.2">
      <c r="A102" s="49"/>
      <c r="B102" s="138" t="s">
        <v>31</v>
      </c>
      <c r="C102" s="138"/>
      <c r="D102" s="149" t="s">
        <v>116</v>
      </c>
      <c r="E102" s="149"/>
      <c r="F102" s="149"/>
      <c r="G102" s="149"/>
      <c r="H102" s="33"/>
      <c r="I102" s="65">
        <v>0</v>
      </c>
      <c r="J102" s="64">
        <v>1</v>
      </c>
      <c r="K102" s="67">
        <v>0</v>
      </c>
      <c r="L102" s="32">
        <f t="shared" si="16"/>
        <v>0</v>
      </c>
      <c r="M102" s="134" t="e">
        <f t="shared" si="17"/>
        <v>#VALUE!</v>
      </c>
      <c r="O102" s="48"/>
    </row>
    <row r="103" spans="1:15" s="105" customFormat="1" hidden="1" outlineLevel="1" x14ac:dyDescent="0.2">
      <c r="A103" s="49"/>
      <c r="B103" s="138" t="s">
        <v>31</v>
      </c>
      <c r="C103" s="138"/>
      <c r="D103" s="149" t="s">
        <v>116</v>
      </c>
      <c r="E103" s="149"/>
      <c r="F103" s="149"/>
      <c r="G103" s="149"/>
      <c r="H103" s="33"/>
      <c r="I103" s="65">
        <v>0</v>
      </c>
      <c r="J103" s="64">
        <v>1</v>
      </c>
      <c r="K103" s="67">
        <v>0</v>
      </c>
      <c r="L103" s="32">
        <f t="shared" si="16"/>
        <v>0</v>
      </c>
      <c r="M103" s="134" t="e">
        <f t="shared" si="17"/>
        <v>#VALUE!</v>
      </c>
      <c r="O103" s="48"/>
    </row>
    <row r="104" spans="1:15" s="105" customFormat="1" hidden="1" outlineLevel="1" x14ac:dyDescent="0.2">
      <c r="A104" s="49"/>
      <c r="B104" s="138" t="s">
        <v>31</v>
      </c>
      <c r="C104" s="138"/>
      <c r="D104" s="149" t="s">
        <v>116</v>
      </c>
      <c r="E104" s="149"/>
      <c r="F104" s="149"/>
      <c r="G104" s="149"/>
      <c r="H104" s="33"/>
      <c r="I104" s="65">
        <v>0</v>
      </c>
      <c r="J104" s="64">
        <v>1</v>
      </c>
      <c r="K104" s="67">
        <v>0</v>
      </c>
      <c r="L104" s="32">
        <f t="shared" si="16"/>
        <v>0</v>
      </c>
      <c r="M104" s="134" t="e">
        <f t="shared" si="17"/>
        <v>#VALUE!</v>
      </c>
      <c r="O104" s="48"/>
    </row>
    <row r="105" spans="1:15" s="105" customFormat="1" hidden="1" outlineLevel="1" x14ac:dyDescent="0.2">
      <c r="A105" s="49"/>
      <c r="B105" s="138" t="s">
        <v>31</v>
      </c>
      <c r="C105" s="138"/>
      <c r="D105" s="149" t="s">
        <v>116</v>
      </c>
      <c r="E105" s="149"/>
      <c r="F105" s="149"/>
      <c r="G105" s="149"/>
      <c r="H105" s="33"/>
      <c r="I105" s="65">
        <v>0</v>
      </c>
      <c r="J105" s="64">
        <v>1</v>
      </c>
      <c r="K105" s="67">
        <v>0</v>
      </c>
      <c r="L105" s="32">
        <f t="shared" si="16"/>
        <v>0</v>
      </c>
      <c r="M105" s="134" t="e">
        <f t="shared" si="17"/>
        <v>#VALUE!</v>
      </c>
      <c r="O105" s="48"/>
    </row>
    <row r="106" spans="1:15" s="105" customFormat="1" hidden="1" outlineLevel="1" x14ac:dyDescent="0.2">
      <c r="A106" s="49"/>
      <c r="B106" s="138" t="s">
        <v>31</v>
      </c>
      <c r="C106" s="138"/>
      <c r="D106" s="149" t="s">
        <v>116</v>
      </c>
      <c r="E106" s="149"/>
      <c r="F106" s="149"/>
      <c r="G106" s="149"/>
      <c r="H106" s="33"/>
      <c r="I106" s="65">
        <v>0</v>
      </c>
      <c r="J106" s="64">
        <v>1</v>
      </c>
      <c r="K106" s="67">
        <v>0</v>
      </c>
      <c r="L106" s="32">
        <f t="shared" si="16"/>
        <v>0</v>
      </c>
      <c r="M106" s="134" t="e">
        <f t="shared" si="17"/>
        <v>#VALUE!</v>
      </c>
      <c r="O106" s="48"/>
    </row>
    <row r="107" spans="1:15" s="105" customFormat="1" hidden="1" outlineLevel="1" x14ac:dyDescent="0.2">
      <c r="A107" s="49"/>
      <c r="B107" s="138" t="s">
        <v>31</v>
      </c>
      <c r="C107" s="138"/>
      <c r="D107" s="149" t="s">
        <v>116</v>
      </c>
      <c r="E107" s="149"/>
      <c r="F107" s="149"/>
      <c r="G107" s="149"/>
      <c r="H107" s="33"/>
      <c r="I107" s="65">
        <v>0</v>
      </c>
      <c r="J107" s="64">
        <v>1</v>
      </c>
      <c r="K107" s="67">
        <v>0</v>
      </c>
      <c r="L107" s="32">
        <f t="shared" si="16"/>
        <v>0</v>
      </c>
      <c r="M107" s="134" t="e">
        <f t="shared" si="17"/>
        <v>#VALUE!</v>
      </c>
      <c r="O107" s="48"/>
    </row>
    <row r="108" spans="1:15" s="105" customFormat="1" hidden="1" outlineLevel="1" x14ac:dyDescent="0.2">
      <c r="A108" s="49"/>
      <c r="B108" s="138" t="s">
        <v>31</v>
      </c>
      <c r="C108" s="138"/>
      <c r="D108" s="149" t="s">
        <v>116</v>
      </c>
      <c r="E108" s="149"/>
      <c r="F108" s="149"/>
      <c r="G108" s="149"/>
      <c r="H108" s="33"/>
      <c r="I108" s="65">
        <v>0</v>
      </c>
      <c r="J108" s="64">
        <v>1</v>
      </c>
      <c r="K108" s="67">
        <v>0</v>
      </c>
      <c r="L108" s="32">
        <f t="shared" ref="L108:L138" si="19">J108*K108</f>
        <v>0</v>
      </c>
      <c r="M108" s="134" t="e">
        <f t="shared" si="17"/>
        <v>#VALUE!</v>
      </c>
      <c r="O108" s="48"/>
    </row>
    <row r="109" spans="1:15" s="105" customFormat="1" hidden="1" outlineLevel="1" x14ac:dyDescent="0.2">
      <c r="A109" s="49"/>
      <c r="B109" s="138" t="s">
        <v>31</v>
      </c>
      <c r="C109" s="138"/>
      <c r="D109" s="149" t="s">
        <v>116</v>
      </c>
      <c r="E109" s="149"/>
      <c r="F109" s="149"/>
      <c r="G109" s="149"/>
      <c r="H109" s="33"/>
      <c r="I109" s="65">
        <v>0</v>
      </c>
      <c r="J109" s="64">
        <v>1</v>
      </c>
      <c r="K109" s="67">
        <v>0</v>
      </c>
      <c r="L109" s="32">
        <f t="shared" si="19"/>
        <v>0</v>
      </c>
      <c r="M109" s="134" t="e">
        <f t="shared" si="17"/>
        <v>#VALUE!</v>
      </c>
      <c r="O109" s="48"/>
    </row>
    <row r="110" spans="1:15" s="56" customFormat="1" ht="38.25" customHeight="1" collapsed="1" x14ac:dyDescent="0.2">
      <c r="A110" s="49" t="s">
        <v>85</v>
      </c>
      <c r="B110" s="138" t="s">
        <v>168</v>
      </c>
      <c r="C110" s="138"/>
      <c r="D110" s="149" t="s">
        <v>118</v>
      </c>
      <c r="E110" s="149"/>
      <c r="F110" s="149"/>
      <c r="G110" s="149"/>
      <c r="H110" s="33"/>
      <c r="I110" s="65">
        <v>0</v>
      </c>
      <c r="J110" s="64">
        <v>1</v>
      </c>
      <c r="K110" s="67">
        <v>0</v>
      </c>
      <c r="L110" s="32">
        <f t="shared" si="19"/>
        <v>0</v>
      </c>
      <c r="M110" s="134" t="e">
        <f t="shared" si="17"/>
        <v>#VALUE!</v>
      </c>
      <c r="O110" s="48"/>
    </row>
    <row r="111" spans="1:15" s="47" customFormat="1" ht="25.5" customHeight="1" x14ac:dyDescent="0.2">
      <c r="A111" s="49"/>
      <c r="B111" s="138" t="s">
        <v>34</v>
      </c>
      <c r="C111" s="138"/>
      <c r="D111" s="149" t="s">
        <v>119</v>
      </c>
      <c r="E111" s="149"/>
      <c r="F111" s="149"/>
      <c r="G111" s="149"/>
      <c r="H111" s="33"/>
      <c r="I111" s="65">
        <v>0</v>
      </c>
      <c r="J111" s="64">
        <v>1</v>
      </c>
      <c r="K111" s="67">
        <v>0</v>
      </c>
      <c r="L111" s="32">
        <f t="shared" si="19"/>
        <v>0</v>
      </c>
      <c r="M111" s="134" t="e">
        <f t="shared" si="17"/>
        <v>#VALUE!</v>
      </c>
      <c r="O111" s="48"/>
    </row>
    <row r="112" spans="1:15" s="47" customFormat="1" ht="26.25" customHeight="1" x14ac:dyDescent="0.2">
      <c r="A112" s="49"/>
      <c r="B112" s="138" t="s">
        <v>56</v>
      </c>
      <c r="C112" s="138"/>
      <c r="D112" s="149" t="s">
        <v>119</v>
      </c>
      <c r="E112" s="149"/>
      <c r="F112" s="149"/>
      <c r="G112" s="149"/>
      <c r="H112" s="33"/>
      <c r="I112" s="65">
        <v>0</v>
      </c>
      <c r="J112" s="64">
        <v>1</v>
      </c>
      <c r="K112" s="67">
        <v>0</v>
      </c>
      <c r="L112" s="32">
        <f t="shared" si="19"/>
        <v>0</v>
      </c>
      <c r="M112" s="134" t="e">
        <f t="shared" si="17"/>
        <v>#VALUE!</v>
      </c>
      <c r="O112" s="48"/>
    </row>
    <row r="113" spans="1:15" s="47" customFormat="1" ht="12.75" customHeight="1" x14ac:dyDescent="0.2">
      <c r="A113" s="49"/>
      <c r="B113" s="138" t="s">
        <v>120</v>
      </c>
      <c r="C113" s="138"/>
      <c r="D113" s="149" t="s">
        <v>121</v>
      </c>
      <c r="E113" s="149"/>
      <c r="F113" s="149"/>
      <c r="G113" s="149"/>
      <c r="H113" s="33"/>
      <c r="I113" s="65">
        <v>0</v>
      </c>
      <c r="J113" s="64">
        <v>1</v>
      </c>
      <c r="K113" s="67">
        <v>0</v>
      </c>
      <c r="L113" s="32">
        <f t="shared" si="19"/>
        <v>0</v>
      </c>
      <c r="M113" s="134" t="e">
        <f t="shared" si="17"/>
        <v>#VALUE!</v>
      </c>
      <c r="O113" s="48"/>
    </row>
    <row r="114" spans="1:15" s="23" customFormat="1" ht="39" customHeight="1" x14ac:dyDescent="0.2">
      <c r="A114" s="24"/>
      <c r="B114" s="138" t="s">
        <v>169</v>
      </c>
      <c r="C114" s="138"/>
      <c r="D114" s="140" t="s">
        <v>123</v>
      </c>
      <c r="E114" s="140"/>
      <c r="F114" s="140"/>
      <c r="G114" s="140"/>
      <c r="H114" s="33"/>
      <c r="I114" s="65">
        <v>0</v>
      </c>
      <c r="J114" s="64">
        <v>1</v>
      </c>
      <c r="K114" s="67">
        <v>0</v>
      </c>
      <c r="L114" s="32">
        <f t="shared" si="19"/>
        <v>0</v>
      </c>
      <c r="M114" s="134" t="e">
        <f t="shared" si="17"/>
        <v>#VALUE!</v>
      </c>
    </row>
    <row r="115" spans="1:15" s="23" customFormat="1" ht="12.75" customHeight="1" x14ac:dyDescent="0.2">
      <c r="A115" s="24"/>
      <c r="B115" s="138" t="s">
        <v>170</v>
      </c>
      <c r="C115" s="138"/>
      <c r="D115" s="140" t="s">
        <v>122</v>
      </c>
      <c r="E115" s="140"/>
      <c r="F115" s="140"/>
      <c r="G115" s="140"/>
      <c r="H115" s="33"/>
      <c r="I115" s="65">
        <v>0</v>
      </c>
      <c r="J115" s="64">
        <v>1</v>
      </c>
      <c r="K115" s="67">
        <v>0</v>
      </c>
      <c r="L115" s="32">
        <f t="shared" si="19"/>
        <v>0</v>
      </c>
      <c r="M115" s="134" t="e">
        <f t="shared" si="17"/>
        <v>#VALUE!</v>
      </c>
    </row>
    <row r="116" spans="1:15" s="23" customFormat="1" ht="12.75" customHeight="1" x14ac:dyDescent="0.2">
      <c r="A116" s="24"/>
      <c r="B116" s="138" t="s">
        <v>132</v>
      </c>
      <c r="C116" s="138"/>
      <c r="D116" s="140" t="s">
        <v>124</v>
      </c>
      <c r="E116" s="140"/>
      <c r="F116" s="140"/>
      <c r="G116" s="140"/>
      <c r="H116" s="33"/>
      <c r="I116" s="65">
        <v>0</v>
      </c>
      <c r="J116" s="64">
        <v>1</v>
      </c>
      <c r="K116" s="67">
        <v>0</v>
      </c>
      <c r="L116" s="32">
        <f t="shared" si="19"/>
        <v>0</v>
      </c>
      <c r="M116" s="134" t="e">
        <f t="shared" si="17"/>
        <v>#VALUE!</v>
      </c>
    </row>
    <row r="117" spans="1:15" s="96" customFormat="1" x14ac:dyDescent="0.2">
      <c r="A117" s="50"/>
      <c r="B117" s="138" t="s">
        <v>61</v>
      </c>
      <c r="C117" s="138"/>
      <c r="D117" s="140" t="s">
        <v>125</v>
      </c>
      <c r="E117" s="140"/>
      <c r="F117" s="140"/>
      <c r="G117" s="140"/>
      <c r="H117" s="33"/>
      <c r="I117" s="65">
        <v>0</v>
      </c>
      <c r="J117" s="64">
        <v>1</v>
      </c>
      <c r="K117" s="67">
        <v>0</v>
      </c>
      <c r="L117" s="32">
        <f t="shared" si="19"/>
        <v>0</v>
      </c>
      <c r="M117" s="134" t="e">
        <f t="shared" si="17"/>
        <v>#VALUE!</v>
      </c>
    </row>
    <row r="118" spans="1:15" s="23" customFormat="1" ht="24.75" customHeight="1" x14ac:dyDescent="0.2">
      <c r="B118" s="138" t="s">
        <v>164</v>
      </c>
      <c r="C118" s="138"/>
      <c r="D118" s="140" t="s">
        <v>126</v>
      </c>
      <c r="E118" s="140"/>
      <c r="F118" s="140"/>
      <c r="G118" s="140"/>
      <c r="H118" s="33"/>
      <c r="I118" s="65">
        <v>0</v>
      </c>
      <c r="J118" s="64">
        <v>1</v>
      </c>
      <c r="K118" s="67">
        <v>0</v>
      </c>
      <c r="L118" s="32">
        <f t="shared" si="19"/>
        <v>0</v>
      </c>
      <c r="M118" s="134" t="e">
        <f t="shared" si="17"/>
        <v>#VALUE!</v>
      </c>
    </row>
    <row r="119" spans="1:15" s="53" customFormat="1" ht="37.5" customHeight="1" x14ac:dyDescent="0.2">
      <c r="A119" s="24"/>
      <c r="B119" s="138" t="s">
        <v>128</v>
      </c>
      <c r="C119" s="138"/>
      <c r="D119" s="140" t="s">
        <v>127</v>
      </c>
      <c r="E119" s="140"/>
      <c r="F119" s="140"/>
      <c r="G119" s="140"/>
      <c r="H119" s="33"/>
      <c r="I119" s="65">
        <v>0</v>
      </c>
      <c r="J119" s="64">
        <v>1</v>
      </c>
      <c r="K119" s="67">
        <v>0</v>
      </c>
      <c r="L119" s="32">
        <f t="shared" si="19"/>
        <v>0</v>
      </c>
      <c r="M119" s="134" t="e">
        <f t="shared" si="17"/>
        <v>#VALUE!</v>
      </c>
    </row>
    <row r="120" spans="1:15" s="53" customFormat="1" ht="12.75" customHeight="1" x14ac:dyDescent="0.2">
      <c r="A120" s="50"/>
      <c r="B120" s="138" t="s">
        <v>35</v>
      </c>
      <c r="C120" s="138"/>
      <c r="D120" s="140" t="s">
        <v>119</v>
      </c>
      <c r="E120" s="140"/>
      <c r="F120" s="140"/>
      <c r="G120" s="140"/>
      <c r="H120" s="33"/>
      <c r="I120" s="65">
        <v>0</v>
      </c>
      <c r="J120" s="64">
        <v>1</v>
      </c>
      <c r="K120" s="67">
        <v>0</v>
      </c>
      <c r="L120" s="32">
        <f t="shared" si="19"/>
        <v>0</v>
      </c>
      <c r="M120" s="134" t="e">
        <f t="shared" si="17"/>
        <v>#VALUE!</v>
      </c>
    </row>
    <row r="121" spans="1:15" s="53" customFormat="1" ht="12.75" customHeight="1" x14ac:dyDescent="0.2">
      <c r="A121" s="50"/>
      <c r="B121" s="138" t="s">
        <v>36</v>
      </c>
      <c r="C121" s="138"/>
      <c r="D121" s="140" t="s">
        <v>129</v>
      </c>
      <c r="E121" s="140"/>
      <c r="F121" s="140"/>
      <c r="G121" s="140"/>
      <c r="H121" s="33"/>
      <c r="I121" s="65">
        <v>0</v>
      </c>
      <c r="J121" s="64">
        <v>1</v>
      </c>
      <c r="K121" s="67">
        <v>0</v>
      </c>
      <c r="L121" s="32">
        <f t="shared" si="19"/>
        <v>0</v>
      </c>
      <c r="M121" s="134" t="e">
        <f t="shared" si="17"/>
        <v>#VALUE!</v>
      </c>
    </row>
    <row r="122" spans="1:15" s="53" customFormat="1" ht="12.75" customHeight="1" x14ac:dyDescent="0.2">
      <c r="A122" s="50"/>
      <c r="B122" s="138" t="s">
        <v>37</v>
      </c>
      <c r="C122" s="138"/>
      <c r="D122" s="140" t="s">
        <v>129</v>
      </c>
      <c r="E122" s="140"/>
      <c r="F122" s="140"/>
      <c r="G122" s="140"/>
      <c r="H122" s="33"/>
      <c r="I122" s="65">
        <v>0</v>
      </c>
      <c r="J122" s="64">
        <v>1</v>
      </c>
      <c r="K122" s="67">
        <v>0</v>
      </c>
      <c r="L122" s="32">
        <f t="shared" si="19"/>
        <v>0</v>
      </c>
      <c r="M122" s="134" t="e">
        <f t="shared" si="17"/>
        <v>#VALUE!</v>
      </c>
    </row>
    <row r="123" spans="1:15" s="53" customFormat="1" ht="12.75" customHeight="1" x14ac:dyDescent="0.2">
      <c r="A123" s="50"/>
      <c r="B123" s="138" t="s">
        <v>70</v>
      </c>
      <c r="C123" s="138"/>
      <c r="D123" s="139"/>
      <c r="E123" s="139"/>
      <c r="F123" s="139"/>
      <c r="G123" s="139"/>
      <c r="H123" s="33"/>
      <c r="I123" s="65">
        <v>0</v>
      </c>
      <c r="J123" s="64">
        <v>1</v>
      </c>
      <c r="K123" s="67">
        <v>0</v>
      </c>
      <c r="L123" s="32">
        <f t="shared" si="19"/>
        <v>0</v>
      </c>
      <c r="M123" s="134" t="e">
        <f t="shared" si="17"/>
        <v>#VALUE!</v>
      </c>
    </row>
    <row r="124" spans="1:15" s="53" customFormat="1" ht="12.75" customHeight="1" x14ac:dyDescent="0.2">
      <c r="A124" s="50"/>
      <c r="B124" s="138" t="s">
        <v>31</v>
      </c>
      <c r="C124" s="138"/>
      <c r="D124" s="139"/>
      <c r="E124" s="139"/>
      <c r="F124" s="139"/>
      <c r="G124" s="139"/>
      <c r="H124" s="33"/>
      <c r="I124" s="65">
        <v>0</v>
      </c>
      <c r="J124" s="64">
        <v>1</v>
      </c>
      <c r="K124" s="67">
        <v>0</v>
      </c>
      <c r="L124" s="32">
        <f t="shared" si="19"/>
        <v>0</v>
      </c>
      <c r="M124" s="134" t="e">
        <f t="shared" si="17"/>
        <v>#VALUE!</v>
      </c>
    </row>
    <row r="125" spans="1:15" s="99" customFormat="1" ht="12.75" hidden="1" customHeight="1" outlineLevel="1" x14ac:dyDescent="0.2">
      <c r="A125" s="50"/>
      <c r="B125" s="138" t="s">
        <v>31</v>
      </c>
      <c r="C125" s="138"/>
      <c r="D125" s="139"/>
      <c r="E125" s="139"/>
      <c r="F125" s="139"/>
      <c r="G125" s="139"/>
      <c r="H125" s="33"/>
      <c r="I125" s="65">
        <v>0</v>
      </c>
      <c r="J125" s="64">
        <v>1</v>
      </c>
      <c r="K125" s="67">
        <v>0</v>
      </c>
      <c r="L125" s="32">
        <f t="shared" si="19"/>
        <v>0</v>
      </c>
      <c r="M125" s="134" t="e">
        <f>(L125/(1+$F$26)-(I125*J125))</f>
        <v>#VALUE!</v>
      </c>
    </row>
    <row r="126" spans="1:15" s="99" customFormat="1" ht="12.75" hidden="1" customHeight="1" outlineLevel="1" x14ac:dyDescent="0.2">
      <c r="A126" s="50"/>
      <c r="B126" s="138" t="s">
        <v>31</v>
      </c>
      <c r="C126" s="138"/>
      <c r="D126" s="139"/>
      <c r="E126" s="139"/>
      <c r="F126" s="139"/>
      <c r="G126" s="139"/>
      <c r="H126" s="33"/>
      <c r="I126" s="65">
        <v>0</v>
      </c>
      <c r="J126" s="64">
        <v>1</v>
      </c>
      <c r="K126" s="67">
        <v>0</v>
      </c>
      <c r="L126" s="32">
        <f t="shared" si="19"/>
        <v>0</v>
      </c>
      <c r="M126" s="134" t="e">
        <f t="shared" si="17"/>
        <v>#VALUE!</v>
      </c>
    </row>
    <row r="127" spans="1:15" s="99" customFormat="1" ht="12.75" hidden="1" customHeight="1" outlineLevel="1" x14ac:dyDescent="0.2">
      <c r="A127" s="50"/>
      <c r="B127" s="138" t="s">
        <v>31</v>
      </c>
      <c r="C127" s="138"/>
      <c r="D127" s="139"/>
      <c r="E127" s="139"/>
      <c r="F127" s="139"/>
      <c r="G127" s="139"/>
      <c r="H127" s="33"/>
      <c r="I127" s="65">
        <v>0</v>
      </c>
      <c r="J127" s="64">
        <v>1</v>
      </c>
      <c r="K127" s="67">
        <v>0</v>
      </c>
      <c r="L127" s="32">
        <f t="shared" si="19"/>
        <v>0</v>
      </c>
      <c r="M127" s="134" t="e">
        <f t="shared" si="17"/>
        <v>#VALUE!</v>
      </c>
    </row>
    <row r="128" spans="1:15" s="99" customFormat="1" ht="12.75" hidden="1" customHeight="1" outlineLevel="1" x14ac:dyDescent="0.2">
      <c r="A128" s="50"/>
      <c r="B128" s="138" t="s">
        <v>31</v>
      </c>
      <c r="C128" s="138"/>
      <c r="D128" s="139"/>
      <c r="E128" s="139"/>
      <c r="F128" s="139"/>
      <c r="G128" s="139"/>
      <c r="H128" s="33"/>
      <c r="I128" s="65">
        <v>0</v>
      </c>
      <c r="J128" s="64">
        <v>1</v>
      </c>
      <c r="K128" s="67">
        <v>0</v>
      </c>
      <c r="L128" s="32">
        <f t="shared" si="19"/>
        <v>0</v>
      </c>
      <c r="M128" s="134" t="e">
        <f t="shared" si="17"/>
        <v>#VALUE!</v>
      </c>
    </row>
    <row r="129" spans="1:13" s="99" customFormat="1" ht="12.75" hidden="1" customHeight="1" outlineLevel="1" x14ac:dyDescent="0.2">
      <c r="A129" s="50"/>
      <c r="B129" s="138" t="s">
        <v>31</v>
      </c>
      <c r="C129" s="138"/>
      <c r="D129" s="139"/>
      <c r="E129" s="139"/>
      <c r="F129" s="139"/>
      <c r="G129" s="139"/>
      <c r="H129" s="33"/>
      <c r="I129" s="65">
        <v>0</v>
      </c>
      <c r="J129" s="64">
        <v>1</v>
      </c>
      <c r="K129" s="67">
        <v>0</v>
      </c>
      <c r="L129" s="32">
        <f t="shared" si="19"/>
        <v>0</v>
      </c>
      <c r="M129" s="134" t="e">
        <f t="shared" si="17"/>
        <v>#VALUE!</v>
      </c>
    </row>
    <row r="130" spans="1:13" s="99" customFormat="1" ht="12.75" hidden="1" customHeight="1" outlineLevel="1" x14ac:dyDescent="0.2">
      <c r="A130" s="50"/>
      <c r="B130" s="138" t="s">
        <v>31</v>
      </c>
      <c r="C130" s="138"/>
      <c r="D130" s="139"/>
      <c r="E130" s="139"/>
      <c r="F130" s="139"/>
      <c r="G130" s="139"/>
      <c r="H130" s="33"/>
      <c r="I130" s="65">
        <v>0</v>
      </c>
      <c r="J130" s="64">
        <v>1</v>
      </c>
      <c r="K130" s="67">
        <v>0</v>
      </c>
      <c r="L130" s="32">
        <f t="shared" si="19"/>
        <v>0</v>
      </c>
      <c r="M130" s="134" t="e">
        <f t="shared" si="17"/>
        <v>#VALUE!</v>
      </c>
    </row>
    <row r="131" spans="1:13" s="99" customFormat="1" ht="12.75" hidden="1" customHeight="1" outlineLevel="1" x14ac:dyDescent="0.2">
      <c r="A131" s="50"/>
      <c r="B131" s="138" t="s">
        <v>31</v>
      </c>
      <c r="C131" s="138"/>
      <c r="D131" s="139"/>
      <c r="E131" s="139"/>
      <c r="F131" s="139"/>
      <c r="G131" s="139"/>
      <c r="H131" s="33"/>
      <c r="I131" s="65">
        <v>0</v>
      </c>
      <c r="J131" s="64">
        <v>1</v>
      </c>
      <c r="K131" s="67">
        <v>0</v>
      </c>
      <c r="L131" s="32">
        <f t="shared" si="19"/>
        <v>0</v>
      </c>
      <c r="M131" s="134" t="e">
        <f t="shared" si="17"/>
        <v>#VALUE!</v>
      </c>
    </row>
    <row r="132" spans="1:13" s="99" customFormat="1" ht="12.75" hidden="1" customHeight="1" outlineLevel="1" x14ac:dyDescent="0.2">
      <c r="A132" s="50"/>
      <c r="B132" s="138" t="s">
        <v>31</v>
      </c>
      <c r="C132" s="138"/>
      <c r="D132" s="139"/>
      <c r="E132" s="139"/>
      <c r="F132" s="139"/>
      <c r="G132" s="139"/>
      <c r="H132" s="33"/>
      <c r="I132" s="65">
        <v>0</v>
      </c>
      <c r="J132" s="64">
        <v>1</v>
      </c>
      <c r="K132" s="67">
        <v>0</v>
      </c>
      <c r="L132" s="32">
        <f t="shared" si="19"/>
        <v>0</v>
      </c>
      <c r="M132" s="134" t="e">
        <f t="shared" si="17"/>
        <v>#VALUE!</v>
      </c>
    </row>
    <row r="133" spans="1:13" s="99" customFormat="1" ht="12.75" hidden="1" customHeight="1" outlineLevel="1" x14ac:dyDescent="0.2">
      <c r="A133" s="50"/>
      <c r="B133" s="138" t="s">
        <v>31</v>
      </c>
      <c r="C133" s="138"/>
      <c r="D133" s="139"/>
      <c r="E133" s="139"/>
      <c r="F133" s="139"/>
      <c r="G133" s="139"/>
      <c r="H133" s="33"/>
      <c r="I133" s="65">
        <v>0</v>
      </c>
      <c r="J133" s="64">
        <v>1</v>
      </c>
      <c r="K133" s="67">
        <v>0</v>
      </c>
      <c r="L133" s="32">
        <f t="shared" si="19"/>
        <v>0</v>
      </c>
      <c r="M133" s="134" t="e">
        <f t="shared" si="17"/>
        <v>#VALUE!</v>
      </c>
    </row>
    <row r="134" spans="1:13" s="99" customFormat="1" ht="12.75" hidden="1" customHeight="1" outlineLevel="1" x14ac:dyDescent="0.2">
      <c r="A134" s="50"/>
      <c r="B134" s="138" t="s">
        <v>31</v>
      </c>
      <c r="C134" s="138"/>
      <c r="D134" s="139"/>
      <c r="E134" s="139"/>
      <c r="F134" s="139"/>
      <c r="G134" s="139"/>
      <c r="H134" s="33"/>
      <c r="I134" s="65">
        <v>0</v>
      </c>
      <c r="J134" s="64">
        <v>1</v>
      </c>
      <c r="K134" s="67">
        <v>0</v>
      </c>
      <c r="L134" s="32">
        <f t="shared" si="19"/>
        <v>0</v>
      </c>
      <c r="M134" s="134" t="e">
        <f t="shared" si="17"/>
        <v>#VALUE!</v>
      </c>
    </row>
    <row r="135" spans="1:13" s="99" customFormat="1" ht="12.75" hidden="1" customHeight="1" outlineLevel="1" x14ac:dyDescent="0.2">
      <c r="A135" s="50"/>
      <c r="B135" s="138" t="s">
        <v>31</v>
      </c>
      <c r="C135" s="138"/>
      <c r="D135" s="139"/>
      <c r="E135" s="139"/>
      <c r="F135" s="139"/>
      <c r="G135" s="139"/>
      <c r="H135" s="33"/>
      <c r="I135" s="65">
        <v>0</v>
      </c>
      <c r="J135" s="64">
        <v>1</v>
      </c>
      <c r="K135" s="67">
        <v>0</v>
      </c>
      <c r="L135" s="32">
        <f t="shared" si="19"/>
        <v>0</v>
      </c>
      <c r="M135" s="134" t="e">
        <f t="shared" si="17"/>
        <v>#VALUE!</v>
      </c>
    </row>
    <row r="136" spans="1:13" s="99" customFormat="1" ht="12.75" hidden="1" customHeight="1" outlineLevel="1" x14ac:dyDescent="0.2">
      <c r="A136" s="50"/>
      <c r="B136" s="138" t="s">
        <v>31</v>
      </c>
      <c r="C136" s="138"/>
      <c r="D136" s="139"/>
      <c r="E136" s="139"/>
      <c r="F136" s="139"/>
      <c r="G136" s="139"/>
      <c r="H136" s="33"/>
      <c r="I136" s="65">
        <v>0</v>
      </c>
      <c r="J136" s="64">
        <v>1</v>
      </c>
      <c r="K136" s="67">
        <v>0</v>
      </c>
      <c r="L136" s="32">
        <f t="shared" si="19"/>
        <v>0</v>
      </c>
      <c r="M136" s="134" t="e">
        <f t="shared" si="17"/>
        <v>#VALUE!</v>
      </c>
    </row>
    <row r="137" spans="1:13" s="99" customFormat="1" ht="12.75" hidden="1" customHeight="1" outlineLevel="1" x14ac:dyDescent="0.2">
      <c r="A137" s="50"/>
      <c r="B137" s="138" t="s">
        <v>31</v>
      </c>
      <c r="C137" s="138"/>
      <c r="D137" s="139"/>
      <c r="E137" s="139"/>
      <c r="F137" s="139"/>
      <c r="G137" s="139"/>
      <c r="H137" s="33"/>
      <c r="I137" s="65">
        <v>0</v>
      </c>
      <c r="J137" s="64">
        <v>1</v>
      </c>
      <c r="K137" s="67">
        <v>0</v>
      </c>
      <c r="L137" s="32">
        <f t="shared" si="19"/>
        <v>0</v>
      </c>
      <c r="M137" s="134" t="e">
        <f t="shared" si="17"/>
        <v>#VALUE!</v>
      </c>
    </row>
    <row r="138" spans="1:13" s="99" customFormat="1" ht="12.75" hidden="1" customHeight="1" outlineLevel="1" x14ac:dyDescent="0.2">
      <c r="A138" s="50"/>
      <c r="B138" s="138" t="s">
        <v>31</v>
      </c>
      <c r="C138" s="138"/>
      <c r="D138" s="139"/>
      <c r="E138" s="139"/>
      <c r="F138" s="139"/>
      <c r="G138" s="139"/>
      <c r="H138" s="33"/>
      <c r="I138" s="65">
        <v>0</v>
      </c>
      <c r="J138" s="64">
        <v>1</v>
      </c>
      <c r="K138" s="67">
        <v>0</v>
      </c>
      <c r="L138" s="32">
        <f t="shared" si="19"/>
        <v>0</v>
      </c>
      <c r="M138" s="134" t="e">
        <f t="shared" si="17"/>
        <v>#VALUE!</v>
      </c>
    </row>
    <row r="139" spans="1:13" s="99" customFormat="1" ht="12.75" customHeight="1" collapsed="1" x14ac:dyDescent="0.2">
      <c r="A139" s="50"/>
      <c r="B139" s="98"/>
      <c r="C139" s="98"/>
      <c r="D139" s="98"/>
      <c r="E139" s="98"/>
      <c r="F139" s="98"/>
      <c r="G139" s="98"/>
      <c r="H139" s="20"/>
      <c r="I139" s="65"/>
      <c r="J139" s="63"/>
      <c r="K139" s="100"/>
      <c r="L139" s="101"/>
      <c r="M139" s="12"/>
    </row>
    <row r="140" spans="1:13" ht="12.75" customHeight="1" x14ac:dyDescent="0.2">
      <c r="A140" s="14" t="s">
        <v>13</v>
      </c>
      <c r="B140" s="12"/>
      <c r="C140" s="12"/>
      <c r="D140" s="12"/>
      <c r="E140" s="12"/>
      <c r="F140" s="12"/>
      <c r="G140" s="12"/>
      <c r="H140" s="22"/>
      <c r="I140" s="30"/>
      <c r="J140" s="15"/>
      <c r="K140" s="68">
        <f>SUM(K73:K139)</f>
        <v>0</v>
      </c>
      <c r="L140" s="5">
        <f>SUM(L73:L139)</f>
        <v>0</v>
      </c>
    </row>
    <row r="141" spans="1:13" ht="20.100000000000001" customHeight="1" x14ac:dyDescent="0.2">
      <c r="A141" s="12"/>
      <c r="B141" s="12"/>
      <c r="C141" s="12"/>
      <c r="D141" s="12"/>
      <c r="E141" s="12"/>
      <c r="F141" s="12"/>
      <c r="G141" s="12"/>
      <c r="H141" s="22"/>
      <c r="I141" s="30"/>
      <c r="J141" s="15"/>
      <c r="K141" s="62"/>
    </row>
    <row r="142" spans="1:13" ht="20.100000000000001" customHeight="1" x14ac:dyDescent="0.2">
      <c r="A142" s="14" t="s">
        <v>14</v>
      </c>
      <c r="B142" s="12"/>
      <c r="C142" s="12"/>
      <c r="D142" s="12"/>
      <c r="E142" s="12"/>
      <c r="F142" s="12"/>
      <c r="G142" s="12"/>
      <c r="H142" s="22"/>
      <c r="I142" s="30"/>
      <c r="J142" s="15"/>
      <c r="K142" s="12"/>
      <c r="L142" s="135" t="e">
        <f>SUM(L68+L140)</f>
        <v>#VALUE!</v>
      </c>
    </row>
    <row r="143" spans="1:13" ht="12.75" customHeight="1" x14ac:dyDescent="0.2">
      <c r="A143" s="14" t="s">
        <v>15</v>
      </c>
      <c r="B143" s="12"/>
      <c r="C143" s="12"/>
      <c r="D143" s="12"/>
      <c r="E143" s="12"/>
      <c r="F143" s="12"/>
      <c r="G143" s="14"/>
      <c r="H143" s="22"/>
      <c r="I143" s="30"/>
      <c r="J143" s="15"/>
      <c r="K143" s="12"/>
      <c r="L143" s="135" t="e">
        <f>SUM(L142/(1+$F$26))</f>
        <v>#VALUE!</v>
      </c>
    </row>
    <row r="144" spans="1:13" ht="12.75" customHeight="1" x14ac:dyDescent="0.2">
      <c r="A144" s="14" t="s">
        <v>16</v>
      </c>
      <c r="B144" s="12"/>
      <c r="C144" s="12"/>
      <c r="D144" s="12"/>
      <c r="E144" s="12"/>
      <c r="F144" s="12"/>
      <c r="G144" s="12"/>
      <c r="H144" s="22"/>
      <c r="I144" s="30"/>
      <c r="J144" s="15"/>
      <c r="K144" s="12"/>
      <c r="L144" s="135" t="e">
        <f>SUM(L143*$F$26)</f>
        <v>#VALUE!</v>
      </c>
    </row>
    <row r="145" spans="1:12" ht="12.75" customHeight="1" x14ac:dyDescent="0.2">
      <c r="A145" s="12"/>
      <c r="B145" s="12"/>
      <c r="C145" s="12"/>
      <c r="D145" s="12"/>
      <c r="E145" s="12"/>
      <c r="F145" s="12"/>
      <c r="G145" s="12"/>
      <c r="H145" s="22"/>
      <c r="I145" s="30"/>
      <c r="J145" s="15"/>
      <c r="K145" s="12"/>
      <c r="L145" s="12"/>
    </row>
    <row r="146" spans="1:12" ht="25.5" x14ac:dyDescent="0.2">
      <c r="A146" s="52" t="s">
        <v>38</v>
      </c>
      <c r="B146" s="41"/>
      <c r="C146" s="89" t="s">
        <v>40</v>
      </c>
      <c r="D146" s="12"/>
      <c r="E146" s="12"/>
    </row>
    <row r="147" spans="1:12" ht="15.75" customHeight="1" x14ac:dyDescent="0.2">
      <c r="A147" s="141" t="s">
        <v>155</v>
      </c>
      <c r="B147" s="141"/>
      <c r="C147" s="70" t="e">
        <f>SUM(M75:M89)</f>
        <v>#VALUE!</v>
      </c>
      <c r="D147" s="12"/>
      <c r="E147" s="12"/>
    </row>
    <row r="148" spans="1:12" ht="15.75" customHeight="1" x14ac:dyDescent="0.2">
      <c r="A148" s="141" t="s">
        <v>83</v>
      </c>
      <c r="B148" s="141"/>
      <c r="C148" s="70" t="e">
        <f>SUM(M90:M99)</f>
        <v>#VALUE!</v>
      </c>
      <c r="D148" s="12"/>
      <c r="E148" s="12"/>
    </row>
    <row r="149" spans="1:12" ht="15.75" customHeight="1" x14ac:dyDescent="0.2">
      <c r="A149" s="141" t="s">
        <v>156</v>
      </c>
      <c r="B149" s="141"/>
      <c r="C149" s="70" t="e">
        <f>SUM(M100:M109)</f>
        <v>#VALUE!</v>
      </c>
      <c r="D149" s="12"/>
      <c r="E149" s="12"/>
    </row>
    <row r="150" spans="1:12" x14ac:dyDescent="0.2">
      <c r="A150" s="2" t="s">
        <v>64</v>
      </c>
    </row>
  </sheetData>
  <mergeCells count="144">
    <mergeCell ref="E24:F24"/>
    <mergeCell ref="B80:C80"/>
    <mergeCell ref="D80:G80"/>
    <mergeCell ref="B109:C109"/>
    <mergeCell ref="D109:G109"/>
    <mergeCell ref="B108:C108"/>
    <mergeCell ref="D108:G108"/>
    <mergeCell ref="B106:C106"/>
    <mergeCell ref="D106:G106"/>
    <mergeCell ref="B107:C107"/>
    <mergeCell ref="D107:G107"/>
    <mergeCell ref="B102:C102"/>
    <mergeCell ref="D102:G102"/>
    <mergeCell ref="B103:C103"/>
    <mergeCell ref="D103:G103"/>
    <mergeCell ref="B104:C104"/>
    <mergeCell ref="D104:G104"/>
    <mergeCell ref="B105:C105"/>
    <mergeCell ref="D105:G105"/>
    <mergeCell ref="B99:C99"/>
    <mergeCell ref="D99:G99"/>
    <mergeCell ref="B98:C98"/>
    <mergeCell ref="D98:G98"/>
    <mergeCell ref="B96:C96"/>
    <mergeCell ref="D96:G96"/>
    <mergeCell ref="B97:C97"/>
    <mergeCell ref="D97:G97"/>
    <mergeCell ref="B92:C92"/>
    <mergeCell ref="D92:G92"/>
    <mergeCell ref="B93:C93"/>
    <mergeCell ref="D93:G93"/>
    <mergeCell ref="B94:C94"/>
    <mergeCell ref="D94:G94"/>
    <mergeCell ref="B95:C95"/>
    <mergeCell ref="D95:G95"/>
    <mergeCell ref="A25:B25"/>
    <mergeCell ref="A26:B26"/>
    <mergeCell ref="B112:C112"/>
    <mergeCell ref="B113:C113"/>
    <mergeCell ref="B111:C111"/>
    <mergeCell ref="B110:C110"/>
    <mergeCell ref="D76:G76"/>
    <mergeCell ref="D77:G77"/>
    <mergeCell ref="D78:G78"/>
    <mergeCell ref="D79:G79"/>
    <mergeCell ref="D81:G81"/>
    <mergeCell ref="D100:G100"/>
    <mergeCell ref="D91:G91"/>
    <mergeCell ref="D90:G90"/>
    <mergeCell ref="D101:G101"/>
    <mergeCell ref="D110:G110"/>
    <mergeCell ref="D111:G111"/>
    <mergeCell ref="D112:G112"/>
    <mergeCell ref="D72:G72"/>
    <mergeCell ref="D75:G75"/>
    <mergeCell ref="D73:G73"/>
    <mergeCell ref="D74:G74"/>
    <mergeCell ref="D113:G113"/>
    <mergeCell ref="B86:C86"/>
    <mergeCell ref="A148:B148"/>
    <mergeCell ref="A149:B149"/>
    <mergeCell ref="A27:B27"/>
    <mergeCell ref="A28:B28"/>
    <mergeCell ref="A29:B29"/>
    <mergeCell ref="A147:B147"/>
    <mergeCell ref="B100:C100"/>
    <mergeCell ref="B101:C101"/>
    <mergeCell ref="B72:C72"/>
    <mergeCell ref="B71:L71"/>
    <mergeCell ref="B121:C121"/>
    <mergeCell ref="B122:C122"/>
    <mergeCell ref="B75:C75"/>
    <mergeCell ref="B76:C76"/>
    <mergeCell ref="B77:C77"/>
    <mergeCell ref="B78:C78"/>
    <mergeCell ref="B81:C81"/>
    <mergeCell ref="B90:C90"/>
    <mergeCell ref="B91:C91"/>
    <mergeCell ref="B79:C79"/>
    <mergeCell ref="D121:G121"/>
    <mergeCell ref="D122:G122"/>
    <mergeCell ref="B73:C73"/>
    <mergeCell ref="B74:C74"/>
    <mergeCell ref="D114:G114"/>
    <mergeCell ref="D115:G115"/>
    <mergeCell ref="B120:C120"/>
    <mergeCell ref="B114:C114"/>
    <mergeCell ref="B115:C115"/>
    <mergeCell ref="D116:G116"/>
    <mergeCell ref="D117:G117"/>
    <mergeCell ref="D118:G118"/>
    <mergeCell ref="D119:G119"/>
    <mergeCell ref="D120:G120"/>
    <mergeCell ref="B117:C117"/>
    <mergeCell ref="B116:C116"/>
    <mergeCell ref="B118:C118"/>
    <mergeCell ref="B119:C119"/>
    <mergeCell ref="D123:G123"/>
    <mergeCell ref="D124:G124"/>
    <mergeCell ref="D125:G125"/>
    <mergeCell ref="D126:G126"/>
    <mergeCell ref="D127:G127"/>
    <mergeCell ref="D128:G128"/>
    <mergeCell ref="D129:G129"/>
    <mergeCell ref="B125:C125"/>
    <mergeCell ref="B126:C126"/>
    <mergeCell ref="B124:C124"/>
    <mergeCell ref="B123:C123"/>
    <mergeCell ref="B134:C134"/>
    <mergeCell ref="B137:C137"/>
    <mergeCell ref="B138:C138"/>
    <mergeCell ref="B127:C127"/>
    <mergeCell ref="B128:C128"/>
    <mergeCell ref="B129:C129"/>
    <mergeCell ref="B135:C135"/>
    <mergeCell ref="B136:C136"/>
    <mergeCell ref="B130:C130"/>
    <mergeCell ref="B131:C131"/>
    <mergeCell ref="B132:C132"/>
    <mergeCell ref="B133:C133"/>
    <mergeCell ref="D138:G138"/>
    <mergeCell ref="D137:G137"/>
    <mergeCell ref="D136:G136"/>
    <mergeCell ref="D135:G135"/>
    <mergeCell ref="D134:G134"/>
    <mergeCell ref="D133:G133"/>
    <mergeCell ref="D132:G132"/>
    <mergeCell ref="D131:G131"/>
    <mergeCell ref="D130:G130"/>
    <mergeCell ref="D86:G86"/>
    <mergeCell ref="B89:C89"/>
    <mergeCell ref="D89:G89"/>
    <mergeCell ref="B82:C82"/>
    <mergeCell ref="D82:G82"/>
    <mergeCell ref="B83:C83"/>
    <mergeCell ref="D83:G83"/>
    <mergeCell ref="B87:C87"/>
    <mergeCell ref="D87:G87"/>
    <mergeCell ref="B88:C88"/>
    <mergeCell ref="D88:G88"/>
    <mergeCell ref="B84:C84"/>
    <mergeCell ref="D84:G84"/>
    <mergeCell ref="B85:C85"/>
    <mergeCell ref="D85:G85"/>
  </mergeCells>
  <hyperlinks>
    <hyperlink ref="A2" location="Instructions!A1" display="INSTRUCTIONS FOR USE"/>
  </hyperlinks>
  <printOptions gridLines="1"/>
  <pageMargins left="0.75" right="0.75" top="1" bottom="1" header="0.5" footer="0.5"/>
  <pageSetup scale="56" fitToHeight="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4" zoomScaleNormal="100" workbookViewId="0">
      <selection activeCell="B17" sqref="B17:K17"/>
    </sheetView>
  </sheetViews>
  <sheetFormatPr defaultRowHeight="15.75" x14ac:dyDescent="0.25"/>
  <cols>
    <col min="1" max="1" width="19.875" customWidth="1"/>
    <col min="2" max="2" width="11.25" customWidth="1"/>
    <col min="3" max="3" width="10.5" customWidth="1"/>
  </cols>
  <sheetData>
    <row r="1" spans="1:11" ht="23.25" x14ac:dyDescent="0.35">
      <c r="A1" s="73" t="s">
        <v>79</v>
      </c>
      <c r="D1" s="103" t="s">
        <v>80</v>
      </c>
    </row>
    <row r="2" spans="1:11" x14ac:dyDescent="0.25">
      <c r="A2" s="72" t="s">
        <v>50</v>
      </c>
    </row>
    <row r="3" spans="1:11" ht="63.75" customHeight="1" x14ac:dyDescent="0.25">
      <c r="A3" s="165" t="s">
        <v>157</v>
      </c>
      <c r="B3" s="165"/>
      <c r="C3" s="165"/>
      <c r="D3" s="165"/>
      <c r="E3" s="165"/>
      <c r="F3" s="165"/>
      <c r="G3" s="165"/>
      <c r="H3" s="165"/>
      <c r="I3" s="165"/>
      <c r="J3" s="165"/>
      <c r="K3" s="165"/>
    </row>
    <row r="4" spans="1:11" x14ac:dyDescent="0.25">
      <c r="A4" s="165" t="s">
        <v>57</v>
      </c>
      <c r="B4" s="165"/>
      <c r="C4" s="165"/>
      <c r="D4" s="165"/>
      <c r="E4" s="165"/>
      <c r="F4" s="165"/>
      <c r="G4" s="165"/>
      <c r="H4" s="165"/>
      <c r="I4" s="165"/>
      <c r="J4" s="165"/>
      <c r="K4" s="165"/>
    </row>
    <row r="5" spans="1:11" ht="31.5" customHeight="1" x14ac:dyDescent="0.25">
      <c r="A5" s="165" t="s">
        <v>94</v>
      </c>
      <c r="B5" s="165"/>
      <c r="C5" s="165"/>
      <c r="D5" s="165"/>
      <c r="E5" s="165"/>
      <c r="F5" s="165"/>
      <c r="G5" s="165"/>
      <c r="H5" s="165"/>
      <c r="I5" s="165"/>
      <c r="J5" s="165"/>
      <c r="K5" s="165"/>
    </row>
    <row r="6" spans="1:11" ht="31.5" customHeight="1" x14ac:dyDescent="0.25">
      <c r="A6" s="165" t="s">
        <v>95</v>
      </c>
      <c r="B6" s="165"/>
      <c r="C6" s="165"/>
      <c r="D6" s="165"/>
      <c r="E6" s="165"/>
      <c r="F6" s="165"/>
      <c r="G6" s="165"/>
      <c r="H6" s="165"/>
      <c r="I6" s="165"/>
      <c r="J6" s="165"/>
      <c r="K6" s="165"/>
    </row>
    <row r="7" spans="1:11" ht="15.75" customHeight="1" x14ac:dyDescent="0.25">
      <c r="A7" s="166" t="s">
        <v>51</v>
      </c>
      <c r="B7" s="166"/>
      <c r="C7" s="166"/>
      <c r="D7" s="166"/>
      <c r="E7" s="166"/>
      <c r="F7" s="166"/>
      <c r="G7" s="166"/>
      <c r="H7" s="166"/>
      <c r="I7" s="166"/>
      <c r="J7" s="166"/>
      <c r="K7" s="166"/>
    </row>
    <row r="8" spans="1:11" x14ac:dyDescent="0.25">
      <c r="A8" s="156" t="s">
        <v>48</v>
      </c>
      <c r="B8" s="156"/>
      <c r="C8" s="156"/>
      <c r="D8" s="156"/>
      <c r="E8" s="156"/>
      <c r="F8" s="156"/>
      <c r="G8" s="156"/>
      <c r="H8" s="156"/>
      <c r="I8" s="156"/>
      <c r="J8" s="156"/>
      <c r="K8" s="156"/>
    </row>
    <row r="9" spans="1:11" x14ac:dyDescent="0.25">
      <c r="A9" s="76" t="str">
        <f>'Internal Budget'!A4</f>
        <v>Protocol Title:</v>
      </c>
      <c r="B9" s="153" t="s">
        <v>96</v>
      </c>
      <c r="C9" s="154"/>
      <c r="D9" s="154"/>
      <c r="E9" s="154"/>
      <c r="F9" s="154"/>
      <c r="G9" s="154"/>
      <c r="H9" s="154"/>
      <c r="I9" s="154"/>
      <c r="J9" s="154"/>
      <c r="K9" s="155"/>
    </row>
    <row r="10" spans="1:11" x14ac:dyDescent="0.25">
      <c r="A10" s="76" t="str">
        <f>'Internal Budget'!A5</f>
        <v>Protocol Version:</v>
      </c>
      <c r="B10" s="153" t="s">
        <v>97</v>
      </c>
      <c r="C10" s="154"/>
      <c r="D10" s="154"/>
      <c r="E10" s="154"/>
      <c r="F10" s="154"/>
      <c r="G10" s="154"/>
      <c r="H10" s="154"/>
      <c r="I10" s="154"/>
      <c r="J10" s="154"/>
      <c r="K10" s="155"/>
    </row>
    <row r="11" spans="1:11" x14ac:dyDescent="0.25">
      <c r="A11" s="76" t="str">
        <f>'Internal Budget'!A6</f>
        <v>Protocol Number:</v>
      </c>
      <c r="B11" s="153" t="s">
        <v>98</v>
      </c>
      <c r="C11" s="154"/>
      <c r="D11" s="154"/>
      <c r="E11" s="154"/>
      <c r="F11" s="154"/>
      <c r="G11" s="154"/>
      <c r="H11" s="154"/>
      <c r="I11" s="154"/>
      <c r="J11" s="154"/>
      <c r="K11" s="155"/>
    </row>
    <row r="12" spans="1:11" ht="31.5" x14ac:dyDescent="0.25">
      <c r="A12" s="109" t="str">
        <f>'Internal Budget'!A7</f>
        <v>Budget Version (dd/mm/yyyy):</v>
      </c>
      <c r="B12" s="153" t="s">
        <v>99</v>
      </c>
      <c r="C12" s="154"/>
      <c r="D12" s="154"/>
      <c r="E12" s="154"/>
      <c r="F12" s="154"/>
      <c r="G12" s="154"/>
      <c r="H12" s="154"/>
      <c r="I12" s="154"/>
      <c r="J12" s="154"/>
      <c r="K12" s="155"/>
    </row>
    <row r="13" spans="1:11" x14ac:dyDescent="0.25">
      <c r="A13" s="76" t="str">
        <f>'Internal Budget'!A8</f>
        <v>Sponsor:</v>
      </c>
      <c r="B13" s="153" t="s">
        <v>101</v>
      </c>
      <c r="C13" s="154"/>
      <c r="D13" s="154"/>
      <c r="E13" s="154"/>
      <c r="F13" s="154"/>
      <c r="G13" s="154"/>
      <c r="H13" s="154"/>
      <c r="I13" s="154"/>
      <c r="J13" s="154"/>
      <c r="K13" s="155"/>
    </row>
    <row r="14" spans="1:11" x14ac:dyDescent="0.25">
      <c r="A14" s="76" t="str">
        <f>'Internal Budget'!A9</f>
        <v>PI:</v>
      </c>
      <c r="B14" s="153" t="s">
        <v>100</v>
      </c>
      <c r="C14" s="154"/>
      <c r="D14" s="154"/>
      <c r="E14" s="154"/>
      <c r="F14" s="154"/>
      <c r="G14" s="154"/>
      <c r="H14" s="154"/>
      <c r="I14" s="154"/>
      <c r="J14" s="154"/>
      <c r="K14" s="155"/>
    </row>
    <row r="15" spans="1:11" x14ac:dyDescent="0.25">
      <c r="A15" s="76" t="str">
        <f>'Internal Budget'!A10</f>
        <v>Sub-I:</v>
      </c>
      <c r="B15" s="153" t="s">
        <v>102</v>
      </c>
      <c r="C15" s="154"/>
      <c r="D15" s="154"/>
      <c r="E15" s="154"/>
      <c r="F15" s="154"/>
      <c r="G15" s="154"/>
      <c r="H15" s="154"/>
      <c r="I15" s="154"/>
      <c r="J15" s="154"/>
      <c r="K15" s="155"/>
    </row>
    <row r="16" spans="1:11" x14ac:dyDescent="0.25">
      <c r="A16" s="103" t="s">
        <v>89</v>
      </c>
      <c r="B16" s="153" t="s">
        <v>103</v>
      </c>
      <c r="C16" s="154"/>
      <c r="D16" s="154"/>
      <c r="E16" s="154"/>
      <c r="F16" s="154"/>
      <c r="G16" s="154"/>
      <c r="H16" s="154"/>
      <c r="I16" s="154"/>
      <c r="J16" s="154"/>
      <c r="K16" s="155"/>
    </row>
    <row r="17" spans="1:15" ht="15.75" customHeight="1" x14ac:dyDescent="0.25">
      <c r="A17" s="76" t="s">
        <v>152</v>
      </c>
      <c r="B17" s="176" t="s">
        <v>153</v>
      </c>
      <c r="C17" s="177"/>
      <c r="D17" s="177"/>
      <c r="E17" s="177"/>
      <c r="F17" s="177"/>
      <c r="G17" s="177"/>
      <c r="H17" s="177"/>
      <c r="I17" s="177"/>
      <c r="J17" s="177"/>
      <c r="K17" s="178"/>
    </row>
    <row r="18" spans="1:15" ht="30.75" customHeight="1" x14ac:dyDescent="0.25">
      <c r="A18" s="109" t="s">
        <v>149</v>
      </c>
      <c r="B18" s="176" t="s">
        <v>44</v>
      </c>
      <c r="C18" s="177"/>
      <c r="D18" s="177"/>
      <c r="E18" s="177"/>
      <c r="F18" s="177"/>
      <c r="G18" s="177"/>
      <c r="H18" s="177"/>
      <c r="I18" s="177"/>
      <c r="J18" s="177"/>
      <c r="K18" s="178"/>
    </row>
    <row r="19" spans="1:15" ht="30.75" customHeight="1" x14ac:dyDescent="0.25">
      <c r="A19" s="109" t="s">
        <v>150</v>
      </c>
      <c r="B19" s="176" t="s">
        <v>73</v>
      </c>
      <c r="C19" s="177"/>
      <c r="D19" s="177"/>
      <c r="E19" s="177"/>
      <c r="F19" s="177"/>
      <c r="G19" s="177"/>
      <c r="H19" s="177"/>
      <c r="I19" s="177"/>
      <c r="J19" s="177"/>
      <c r="K19" s="178"/>
    </row>
    <row r="20" spans="1:15" ht="15.75" customHeight="1" x14ac:dyDescent="0.25">
      <c r="A20" s="94"/>
      <c r="B20" s="94"/>
      <c r="C20" s="94"/>
      <c r="D20" s="94"/>
      <c r="E20" s="94"/>
      <c r="F20" s="94"/>
      <c r="G20" s="94"/>
      <c r="H20" s="94"/>
      <c r="I20" s="94"/>
      <c r="J20" s="94"/>
      <c r="K20" s="94"/>
    </row>
    <row r="21" spans="1:15" s="127" customFormat="1" x14ac:dyDescent="0.25">
      <c r="A21" s="156" t="s">
        <v>179</v>
      </c>
      <c r="B21" s="156"/>
      <c r="C21" s="156"/>
      <c r="D21" s="156"/>
      <c r="E21" s="156"/>
      <c r="F21" s="156"/>
      <c r="G21" s="156"/>
      <c r="H21" s="156"/>
      <c r="I21" s="156"/>
      <c r="J21" s="156"/>
      <c r="K21" s="156"/>
    </row>
    <row r="22" spans="1:15" s="127" customFormat="1" x14ac:dyDescent="0.25">
      <c r="A22" s="76" t="str">
        <f>'Internal Budget'!E25</f>
        <v>Fringe:</v>
      </c>
      <c r="B22" s="153" t="s">
        <v>182</v>
      </c>
      <c r="C22" s="154"/>
      <c r="D22" s="154"/>
      <c r="E22" s="154"/>
      <c r="F22" s="154"/>
      <c r="G22" s="154"/>
      <c r="H22" s="154"/>
      <c r="I22" s="154"/>
      <c r="J22" s="154"/>
      <c r="K22" s="155"/>
    </row>
    <row r="23" spans="1:15" s="127" customFormat="1" x14ac:dyDescent="0.25">
      <c r="A23" s="76" t="str">
        <f>'Internal Budget'!E26</f>
        <v>F&amp;A:</v>
      </c>
      <c r="B23" s="153" t="s">
        <v>183</v>
      </c>
      <c r="C23" s="154"/>
      <c r="D23" s="154"/>
      <c r="E23" s="154"/>
      <c r="F23" s="154"/>
      <c r="G23" s="154"/>
      <c r="H23" s="154"/>
      <c r="I23" s="154"/>
      <c r="J23" s="154"/>
      <c r="K23" s="155"/>
    </row>
    <row r="24" spans="1:15" s="85" customFormat="1" x14ac:dyDescent="0.25">
      <c r="A24" s="129"/>
      <c r="B24" s="94"/>
      <c r="C24" s="94"/>
      <c r="D24" s="94"/>
      <c r="E24" s="94"/>
      <c r="F24" s="94"/>
      <c r="G24" s="94"/>
      <c r="H24" s="94"/>
      <c r="I24" s="94"/>
      <c r="J24" s="94"/>
      <c r="K24" s="94"/>
    </row>
    <row r="25" spans="1:15" ht="15.75" customHeight="1" x14ac:dyDescent="0.25">
      <c r="A25" s="156" t="s">
        <v>25</v>
      </c>
      <c r="B25" s="156"/>
      <c r="C25" s="156"/>
      <c r="D25" s="156"/>
      <c r="E25" s="156"/>
      <c r="F25" s="156"/>
      <c r="G25" s="156"/>
      <c r="H25" s="156"/>
      <c r="I25" s="156"/>
      <c r="J25" s="156"/>
      <c r="K25" s="156"/>
    </row>
    <row r="26" spans="1:15" ht="32.25" customHeight="1" x14ac:dyDescent="0.25">
      <c r="A26" s="95" t="s">
        <v>25</v>
      </c>
      <c r="B26" s="179" t="s">
        <v>74</v>
      </c>
      <c r="C26" s="180"/>
      <c r="D26" s="180"/>
      <c r="E26" s="180"/>
      <c r="F26" s="180"/>
      <c r="G26" s="180"/>
      <c r="H26" s="180"/>
      <c r="I26" s="180"/>
      <c r="J26" s="180"/>
      <c r="K26" s="181"/>
    </row>
    <row r="27" spans="1:15" x14ac:dyDescent="0.25">
      <c r="A27" s="103" t="s">
        <v>71</v>
      </c>
      <c r="B27" s="153" t="s">
        <v>104</v>
      </c>
      <c r="C27" s="154"/>
      <c r="D27" s="154"/>
      <c r="E27" s="154"/>
      <c r="F27" s="154"/>
      <c r="G27" s="154"/>
      <c r="H27" s="154"/>
      <c r="I27" s="154"/>
      <c r="J27" s="154"/>
      <c r="K27" s="155"/>
    </row>
    <row r="28" spans="1:15" ht="31.5" customHeight="1" x14ac:dyDescent="0.25">
      <c r="A28" s="103" t="s">
        <v>72</v>
      </c>
      <c r="B28" s="153" t="s">
        <v>158</v>
      </c>
      <c r="C28" s="154"/>
      <c r="D28" s="154"/>
      <c r="E28" s="154"/>
      <c r="F28" s="154"/>
      <c r="G28" s="154"/>
      <c r="H28" s="154"/>
      <c r="I28" s="154"/>
      <c r="J28" s="154"/>
      <c r="K28" s="155"/>
    </row>
    <row r="29" spans="1:15" ht="46.5" customHeight="1" x14ac:dyDescent="0.25">
      <c r="A29" s="95" t="s">
        <v>39</v>
      </c>
      <c r="B29" s="159" t="s">
        <v>106</v>
      </c>
      <c r="C29" s="159"/>
      <c r="D29" s="159"/>
      <c r="E29" s="159"/>
      <c r="F29" s="159"/>
      <c r="G29" s="159"/>
      <c r="H29" s="159"/>
      <c r="I29" s="159"/>
      <c r="J29" s="159"/>
      <c r="K29" s="159"/>
    </row>
    <row r="30" spans="1:15" ht="45.75" customHeight="1" x14ac:dyDescent="0.25">
      <c r="A30" s="109" t="s">
        <v>172</v>
      </c>
      <c r="B30" s="159" t="s">
        <v>107</v>
      </c>
      <c r="C30" s="159"/>
      <c r="D30" s="159"/>
      <c r="E30" s="159"/>
      <c r="F30" s="159"/>
      <c r="G30" s="159"/>
      <c r="H30" s="159"/>
      <c r="I30" s="159"/>
      <c r="J30" s="159"/>
      <c r="K30" s="159"/>
    </row>
    <row r="31" spans="1:15" ht="30.75" customHeight="1" x14ac:dyDescent="0.25">
      <c r="A31" s="109" t="s">
        <v>173</v>
      </c>
      <c r="B31" s="159" t="s">
        <v>105</v>
      </c>
      <c r="C31" s="159"/>
      <c r="D31" s="159"/>
      <c r="E31" s="159"/>
      <c r="F31" s="159"/>
      <c r="G31" s="159"/>
      <c r="H31" s="159"/>
      <c r="I31" s="159"/>
      <c r="J31" s="159"/>
      <c r="K31" s="159"/>
      <c r="O31" s="102"/>
    </row>
    <row r="32" spans="1:15" x14ac:dyDescent="0.25">
      <c r="A32" s="1"/>
    </row>
    <row r="33" spans="1:12" x14ac:dyDescent="0.25">
      <c r="A33" s="156" t="s">
        <v>49</v>
      </c>
      <c r="B33" s="156"/>
      <c r="C33" s="156"/>
      <c r="D33" s="156"/>
      <c r="E33" s="156"/>
      <c r="F33" s="156"/>
      <c r="G33" s="156"/>
      <c r="H33" s="156"/>
      <c r="I33" s="156"/>
      <c r="J33" s="156"/>
      <c r="K33" s="156"/>
    </row>
    <row r="34" spans="1:12" x14ac:dyDescent="0.25">
      <c r="A34" s="76" t="str">
        <f>'Internal Budget'!A32</f>
        <v>Personnel</v>
      </c>
      <c r="B34" s="164" t="s">
        <v>75</v>
      </c>
      <c r="C34" s="164"/>
      <c r="D34" s="164"/>
      <c r="E34" s="164"/>
      <c r="F34" s="164"/>
      <c r="G34" s="164"/>
      <c r="H34" s="164"/>
      <c r="I34" s="164"/>
      <c r="J34" s="164"/>
      <c r="K34" s="164"/>
    </row>
    <row r="35" spans="1:12" x14ac:dyDescent="0.25">
      <c r="A35" s="76" t="str">
        <f>'Internal Budget'!D32</f>
        <v>Annual Salary</v>
      </c>
      <c r="B35" s="164" t="s">
        <v>43</v>
      </c>
      <c r="C35" s="164"/>
      <c r="D35" s="164"/>
      <c r="E35" s="164"/>
      <c r="F35" s="164"/>
      <c r="G35" s="164"/>
      <c r="H35" s="164"/>
      <c r="I35" s="164"/>
      <c r="J35" s="164"/>
      <c r="K35" s="164"/>
    </row>
    <row r="36" spans="1:12" ht="46.5" customHeight="1" x14ac:dyDescent="0.25">
      <c r="A36" s="77" t="s">
        <v>7</v>
      </c>
      <c r="B36" s="163" t="s">
        <v>174</v>
      </c>
      <c r="C36" s="163"/>
      <c r="D36" s="163"/>
      <c r="E36" s="163"/>
      <c r="F36" s="163"/>
      <c r="G36" s="163"/>
      <c r="H36" s="163"/>
      <c r="I36" s="163"/>
      <c r="J36" s="163"/>
      <c r="K36" s="163"/>
    </row>
    <row r="37" spans="1:12" ht="60" customHeight="1" x14ac:dyDescent="0.25">
      <c r="A37" s="107" t="str">
        <f>'Internal Budget'!A51</f>
        <v>Patient Care/Other Per Participant Costs</v>
      </c>
      <c r="B37" s="153" t="s">
        <v>148</v>
      </c>
      <c r="C37" s="154"/>
      <c r="D37" s="154"/>
      <c r="E37" s="154"/>
      <c r="F37" s="154"/>
      <c r="G37" s="154"/>
      <c r="H37" s="154"/>
      <c r="I37" s="154"/>
      <c r="J37" s="154"/>
      <c r="K37" s="155"/>
    </row>
    <row r="38" spans="1:12" ht="60.75" customHeight="1" x14ac:dyDescent="0.25">
      <c r="A38" s="109" t="s">
        <v>134</v>
      </c>
      <c r="B38" s="159" t="s">
        <v>159</v>
      </c>
      <c r="C38" s="159"/>
      <c r="D38" s="159"/>
      <c r="E38" s="159"/>
      <c r="F38" s="159"/>
      <c r="G38" s="159"/>
      <c r="H38" s="159"/>
      <c r="I38" s="159"/>
      <c r="J38" s="159"/>
      <c r="K38" s="159"/>
    </row>
    <row r="40" spans="1:12" x14ac:dyDescent="0.25">
      <c r="A40" s="156" t="s">
        <v>11</v>
      </c>
      <c r="B40" s="156"/>
      <c r="C40" s="156"/>
      <c r="D40" s="156"/>
      <c r="E40" s="156"/>
      <c r="F40" s="156"/>
      <c r="G40" s="156"/>
      <c r="H40" s="156"/>
      <c r="I40" s="156"/>
      <c r="J40" s="156"/>
      <c r="K40" s="156"/>
    </row>
    <row r="41" spans="1:12" ht="78.75" customHeight="1" x14ac:dyDescent="0.25">
      <c r="A41" s="168" t="s">
        <v>52</v>
      </c>
      <c r="B41" s="170" t="s">
        <v>154</v>
      </c>
      <c r="C41" s="171"/>
      <c r="D41" s="171"/>
      <c r="E41" s="171"/>
      <c r="F41" s="171"/>
      <c r="G41" s="171"/>
      <c r="H41" s="171"/>
      <c r="I41" s="171"/>
      <c r="J41" s="171"/>
      <c r="K41" s="172"/>
    </row>
    <row r="42" spans="1:12" ht="79.5" customHeight="1" x14ac:dyDescent="0.25">
      <c r="A42" s="169"/>
      <c r="B42" s="173"/>
      <c r="C42" s="174"/>
      <c r="D42" s="174"/>
      <c r="E42" s="174"/>
      <c r="F42" s="174"/>
      <c r="G42" s="174"/>
      <c r="H42" s="174"/>
      <c r="I42" s="174"/>
      <c r="J42" s="174"/>
      <c r="K42" s="175"/>
    </row>
    <row r="43" spans="1:12" ht="16.5" thickBot="1" x14ac:dyDescent="0.3">
      <c r="B43" s="87" t="s">
        <v>62</v>
      </c>
      <c r="C43" s="81"/>
      <c r="D43" s="81"/>
      <c r="E43" s="81"/>
      <c r="F43" s="81"/>
      <c r="G43" s="81"/>
      <c r="H43" s="81"/>
      <c r="I43" s="81"/>
      <c r="J43" s="81"/>
      <c r="K43" s="82"/>
      <c r="L43" s="85"/>
    </row>
    <row r="44" spans="1:12" ht="81.75" customHeight="1" thickBot="1" x14ac:dyDescent="0.3">
      <c r="B44" s="157" t="s">
        <v>58</v>
      </c>
      <c r="C44" s="158"/>
      <c r="D44" s="158"/>
      <c r="E44" s="158"/>
      <c r="F44" s="158"/>
      <c r="G44" s="79" t="s">
        <v>69</v>
      </c>
      <c r="H44" s="80" t="s">
        <v>33</v>
      </c>
      <c r="I44" s="80" t="s">
        <v>67</v>
      </c>
      <c r="J44" s="91" t="s">
        <v>68</v>
      </c>
      <c r="K44" s="111" t="s">
        <v>108</v>
      </c>
      <c r="L44" s="85"/>
    </row>
    <row r="45" spans="1:12" ht="26.25" customHeight="1" x14ac:dyDescent="0.25">
      <c r="B45" s="112" t="s">
        <v>17</v>
      </c>
      <c r="C45" s="113"/>
      <c r="D45" s="113"/>
      <c r="E45" s="113"/>
      <c r="F45" s="113"/>
      <c r="G45" s="83">
        <f>SUMPRODUCT(G46:G48,H46:H48)</f>
        <v>2000</v>
      </c>
      <c r="H45" s="63">
        <v>1</v>
      </c>
      <c r="I45" s="84">
        <v>6000</v>
      </c>
      <c r="J45" s="92">
        <f>H45*I45</f>
        <v>6000</v>
      </c>
      <c r="K45" s="116">
        <f>(J45/1.3)-(H45*G45)</f>
        <v>2615.3846153846152</v>
      </c>
      <c r="L45" s="85"/>
    </row>
    <row r="46" spans="1:12" ht="15.75" customHeight="1" x14ac:dyDescent="0.25">
      <c r="B46" s="90" t="s">
        <v>54</v>
      </c>
      <c r="C46" s="85"/>
      <c r="D46" s="54"/>
      <c r="E46" s="54"/>
      <c r="F46" s="69"/>
      <c r="G46" s="83">
        <v>300</v>
      </c>
      <c r="H46" s="63">
        <v>1</v>
      </c>
      <c r="I46" s="86"/>
      <c r="J46" s="93"/>
      <c r="K46" s="115"/>
      <c r="L46" s="85"/>
    </row>
    <row r="47" spans="1:12" ht="15.75" customHeight="1" x14ac:dyDescent="0.25">
      <c r="B47" s="90" t="s">
        <v>53</v>
      </c>
      <c r="C47" s="85"/>
      <c r="D47" s="54"/>
      <c r="E47" s="54"/>
      <c r="F47" s="69"/>
      <c r="G47" s="83">
        <v>1200</v>
      </c>
      <c r="H47" s="63">
        <v>1</v>
      </c>
      <c r="I47" s="86"/>
      <c r="J47" s="93"/>
      <c r="K47" s="115"/>
      <c r="L47" s="85"/>
    </row>
    <row r="48" spans="1:12" ht="15.75" customHeight="1" x14ac:dyDescent="0.25">
      <c r="B48" s="90" t="s">
        <v>55</v>
      </c>
      <c r="C48" s="85"/>
      <c r="D48" s="54"/>
      <c r="E48" s="54"/>
      <c r="F48" s="69"/>
      <c r="G48" s="83">
        <v>500</v>
      </c>
      <c r="H48" s="63">
        <v>1</v>
      </c>
      <c r="I48" s="86"/>
      <c r="J48" s="93"/>
      <c r="K48" s="115"/>
      <c r="L48" s="85"/>
    </row>
    <row r="49" spans="1:11" x14ac:dyDescent="0.25">
      <c r="A49" s="76" t="s">
        <v>47</v>
      </c>
      <c r="B49" s="161" t="s">
        <v>77</v>
      </c>
      <c r="C49" s="161"/>
      <c r="D49" s="161"/>
      <c r="E49" s="161"/>
      <c r="F49" s="161"/>
      <c r="G49" s="161"/>
      <c r="H49" s="161"/>
      <c r="I49" s="161"/>
      <c r="J49" s="161"/>
      <c r="K49" s="161"/>
    </row>
    <row r="50" spans="1:11" ht="30.75" customHeight="1" x14ac:dyDescent="0.25">
      <c r="A50" s="110" t="s">
        <v>108</v>
      </c>
      <c r="B50" s="162" t="s">
        <v>160</v>
      </c>
      <c r="C50" s="162"/>
      <c r="D50" s="162"/>
      <c r="E50" s="162"/>
      <c r="F50" s="162"/>
      <c r="G50" s="162"/>
      <c r="H50" s="162"/>
      <c r="I50" s="162"/>
      <c r="J50" s="162"/>
      <c r="K50" s="162"/>
    </row>
    <row r="52" spans="1:11" ht="63" customHeight="1" x14ac:dyDescent="0.25">
      <c r="A52" s="160" t="s">
        <v>38</v>
      </c>
      <c r="B52" s="160"/>
      <c r="C52" s="160"/>
      <c r="D52" s="160"/>
      <c r="E52" s="160"/>
      <c r="F52" s="160"/>
      <c r="G52" s="160"/>
      <c r="H52" s="160"/>
      <c r="I52" s="160"/>
      <c r="J52" s="160"/>
      <c r="K52" s="160"/>
    </row>
    <row r="53" spans="1:11" ht="62.25" customHeight="1" x14ac:dyDescent="0.25">
      <c r="A53" s="78" t="s">
        <v>40</v>
      </c>
      <c r="B53" s="159" t="s">
        <v>163</v>
      </c>
      <c r="C53" s="159"/>
      <c r="D53" s="159"/>
      <c r="E53" s="159"/>
      <c r="F53" s="159"/>
      <c r="G53" s="159"/>
      <c r="H53" s="159"/>
      <c r="I53" s="159"/>
      <c r="J53" s="159"/>
      <c r="K53" s="159"/>
    </row>
    <row r="54" spans="1:11" ht="31.5" x14ac:dyDescent="0.25">
      <c r="A54" s="109" t="s">
        <v>161</v>
      </c>
      <c r="B54" s="159" t="s">
        <v>63</v>
      </c>
      <c r="C54" s="159"/>
      <c r="D54" s="159"/>
      <c r="E54" s="159"/>
      <c r="F54" s="159"/>
      <c r="G54" s="159"/>
      <c r="H54" s="159"/>
      <c r="I54" s="159"/>
      <c r="J54" s="159"/>
      <c r="K54" s="159"/>
    </row>
    <row r="55" spans="1:11" ht="31.5" customHeight="1" x14ac:dyDescent="0.25">
      <c r="A55" s="109" t="s">
        <v>83</v>
      </c>
      <c r="B55" s="159" t="s">
        <v>59</v>
      </c>
      <c r="C55" s="159"/>
      <c r="D55" s="159"/>
      <c r="E55" s="159"/>
      <c r="F55" s="159"/>
      <c r="G55" s="159"/>
      <c r="H55" s="159"/>
      <c r="I55" s="159"/>
      <c r="J55" s="159"/>
      <c r="K55" s="159"/>
    </row>
    <row r="56" spans="1:11" x14ac:dyDescent="0.25">
      <c r="A56" s="76" t="s">
        <v>156</v>
      </c>
      <c r="B56" s="159" t="s">
        <v>60</v>
      </c>
      <c r="C56" s="159"/>
      <c r="D56" s="159"/>
      <c r="E56" s="159"/>
      <c r="F56" s="159"/>
      <c r="G56" s="159"/>
      <c r="H56" s="159"/>
      <c r="I56" s="159"/>
      <c r="J56" s="159"/>
      <c r="K56" s="159"/>
    </row>
    <row r="58" spans="1:11" x14ac:dyDescent="0.25">
      <c r="A58" s="167" t="s">
        <v>45</v>
      </c>
      <c r="B58" s="167"/>
      <c r="C58" s="167"/>
      <c r="D58" s="167"/>
      <c r="E58" s="167"/>
      <c r="F58" s="167"/>
      <c r="G58" s="167"/>
      <c r="H58" s="167"/>
      <c r="I58" s="167"/>
      <c r="J58" s="167"/>
      <c r="K58" s="167"/>
    </row>
    <row r="59" spans="1:11" s="126" customFormat="1" ht="30.75" customHeight="1" x14ac:dyDescent="0.25">
      <c r="A59" s="165" t="s">
        <v>162</v>
      </c>
      <c r="B59" s="165"/>
      <c r="C59" s="165"/>
      <c r="D59" s="165"/>
      <c r="E59" s="165"/>
      <c r="F59" s="165"/>
      <c r="G59" s="165"/>
      <c r="H59" s="165"/>
      <c r="I59" s="165"/>
      <c r="J59" s="165"/>
      <c r="K59" s="165"/>
    </row>
  </sheetData>
  <mergeCells count="46">
    <mergeCell ref="A3:K3"/>
    <mergeCell ref="A7:K7"/>
    <mergeCell ref="A58:K58"/>
    <mergeCell ref="A59:K59"/>
    <mergeCell ref="A4:K4"/>
    <mergeCell ref="A5:K5"/>
    <mergeCell ref="A6:K6"/>
    <mergeCell ref="A41:A42"/>
    <mergeCell ref="B41:K42"/>
    <mergeCell ref="A8:K8"/>
    <mergeCell ref="A33:K33"/>
    <mergeCell ref="B18:K18"/>
    <mergeCell ref="B19:K19"/>
    <mergeCell ref="B17:K17"/>
    <mergeCell ref="B26:K26"/>
    <mergeCell ref="A25:K25"/>
    <mergeCell ref="B36:K36"/>
    <mergeCell ref="B37:K37"/>
    <mergeCell ref="B38:K38"/>
    <mergeCell ref="A40:K40"/>
    <mergeCell ref="B29:K29"/>
    <mergeCell ref="B30:K30"/>
    <mergeCell ref="B31:K31"/>
    <mergeCell ref="B34:K34"/>
    <mergeCell ref="B35:K35"/>
    <mergeCell ref="B44:F44"/>
    <mergeCell ref="B54:K54"/>
    <mergeCell ref="B55:K55"/>
    <mergeCell ref="B56:K56"/>
    <mergeCell ref="A52:K52"/>
    <mergeCell ref="B53:K53"/>
    <mergeCell ref="B49:K49"/>
    <mergeCell ref="B50:K50"/>
    <mergeCell ref="B9:K9"/>
    <mergeCell ref="B10:K10"/>
    <mergeCell ref="B11:K11"/>
    <mergeCell ref="B12:K12"/>
    <mergeCell ref="B13:K13"/>
    <mergeCell ref="B14:K14"/>
    <mergeCell ref="B15:K15"/>
    <mergeCell ref="B16:K16"/>
    <mergeCell ref="B27:K27"/>
    <mergeCell ref="B28:K28"/>
    <mergeCell ref="A21:K21"/>
    <mergeCell ref="B22:K22"/>
    <mergeCell ref="B23:K23"/>
  </mergeCells>
  <hyperlinks>
    <hyperlink ref="A34" location="'Internal Budget'!A32" display="'Internal Budget'!A32"/>
    <hyperlink ref="A35" location="'Internal Budget'!D32" display="'Internal Budget'!D32"/>
    <hyperlink ref="A37" location="'Internal Budget'!A51" display="'Internal Budget'!A51"/>
    <hyperlink ref="A36" location="'Internal Budget'!B44" display="Post Award/Data Management:"/>
    <hyperlink ref="A38" location="'Internal Budget'!B64" display="Other Study Management Costs"/>
    <hyperlink ref="A41" location="'Internal Budget'!A39" display="ADDITIONAL PAYMENT SECTION/PROJECT COSTS (IF APPLICABLE)"/>
    <hyperlink ref="A49" location="'Internal Budget'!B73" display="WIRB Fees:"/>
    <hyperlink ref="A50" location="'Internal Budget'!M72" display="Balance for Dept. Study Management"/>
    <hyperlink ref="A26" location="'Internal Budget'!A24" display="RAMS-SPOT SUMMARY"/>
    <hyperlink ref="A29" location="'Internal Budget'!A27" display="Personnel"/>
    <hyperlink ref="A30" location="'Internal Budget'!A28" display="Patient Care"/>
    <hyperlink ref="A31" location="'Internal Budget'!A29" display="General"/>
    <hyperlink ref="A53" location="'Internal Budget'!C160" display="Direct Costs Payable to Department"/>
    <hyperlink ref="A54" location="'Internal Budget'!A161" display="Start Up(One-time, Non-refundable)"/>
    <hyperlink ref="A55" location="'Internal Budget'!A162" display="Fixed Annual Fees"/>
    <hyperlink ref="A56" location="'Internal Budget'!A163" display="Close Out Fees"/>
    <hyperlink ref="A41:A42" location="'Internal Budget'!A70" display="ADDITIONAL PAYMENT SECTION/PROJECT COSTS (IF APPLICABLE):"/>
    <hyperlink ref="D1" location="'Internal Budget'!A1" display="Click here to return to Internal Budget Template"/>
    <hyperlink ref="A10" location="'Internal Budget'!A5" display="'Internal Budget'!A5"/>
    <hyperlink ref="A9" location="'Internal Budget'!A4" display="'Internal Budget'!A4"/>
    <hyperlink ref="A11" location="'Internal Budget'!A6" display="'Internal Budget'!A6"/>
    <hyperlink ref="A12" location="'Internal Budget'!A7" display="'Internal Budget'!A7"/>
    <hyperlink ref="A13" location="'Internal Budget'!A8" display="'Internal Budget'!A8"/>
    <hyperlink ref="A14" location="'Internal Budget'!A9" display="'Internal Budget'!A9"/>
    <hyperlink ref="A16" location="'Internal Budget'!A15" display="Coordinator:"/>
    <hyperlink ref="A27" location="'Internal Budget'!A25" display="Number of Participants:"/>
    <hyperlink ref="A28" location="'Internal Budget'!A26" display="Amount Per Participant:"/>
    <hyperlink ref="A15" location="'Internal Budget'!A10" display="'Internal Budget'!A10"/>
    <hyperlink ref="A18" location="'Internal Budget'!A21" display="Budget Start (dd/mm/yyyy):"/>
    <hyperlink ref="A19" location="'Internal Budget'!A22" display="Budget End (dd/mm/yyyy):"/>
    <hyperlink ref="A17" location="'Internal Budget'!A20" display="Total # of Years:"/>
    <hyperlink ref="A23" location="'Internal Budget'!E26" display="'Internal Budget'!E26"/>
    <hyperlink ref="A22" location="'Internal Budget'!E25" display="'Internal Budget'!E25"/>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Internal Budget</vt:lpstr>
      <vt:lpstr>Instructions</vt:lpstr>
    </vt:vector>
  </TitlesOfParts>
  <Company>United Therapeutics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Movahhed</dc:creator>
  <cp:lastModifiedBy>Melanie Wiggins</cp:lastModifiedBy>
  <cp:lastPrinted>2015-05-29T17:37:35Z</cp:lastPrinted>
  <dcterms:created xsi:type="dcterms:W3CDTF">2011-08-02T19:10:02Z</dcterms:created>
  <dcterms:modified xsi:type="dcterms:W3CDTF">2016-07-27T14:06:19Z</dcterms:modified>
</cp:coreProperties>
</file>