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budget spreadsheets\budget spreadsheets fringe revision fy22 06102021\"/>
    </mc:Choice>
  </mc:AlternateContent>
  <xr:revisionPtr revIDLastSave="0" documentId="13_ncr:1_{F0878498-1A61-45AD-B693-FF8A09EEC0A7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1YearProject" sheetId="1" r:id="rId1"/>
    <sheet name="2YearProject" sheetId="5" r:id="rId2"/>
    <sheet name="3YearProject" sheetId="6" r:id="rId3"/>
    <sheet name="4YearProject" sheetId="7" r:id="rId4"/>
    <sheet name="5YearProject" sheetId="9" r:id="rId5"/>
  </sheets>
  <definedNames>
    <definedName name="_xlnm.Print_Area" localSheetId="0">'1YearProject'!$A$1:$I$219</definedName>
    <definedName name="_xlnm.Print_Area" localSheetId="1">'2YearProject'!$A$1:$K$219</definedName>
    <definedName name="_xlnm.Print_Area" localSheetId="2">'3YearProject'!$A$1:$M$219</definedName>
    <definedName name="_xlnm.Print_Area" localSheetId="3">'4YearProject'!$A$1:$O$219</definedName>
    <definedName name="_xlnm.Print_Area" localSheetId="4">'5YearProject'!$A$1:$Q$219</definedName>
  </definedNames>
  <calcPr calcId="191029"/>
</workbook>
</file>

<file path=xl/calcChain.xml><?xml version="1.0" encoding="utf-8"?>
<calcChain xmlns="http://schemas.openxmlformats.org/spreadsheetml/2006/main">
  <c r="G95" i="9" l="1"/>
  <c r="G95" i="7"/>
  <c r="G95" i="6"/>
  <c r="G95" i="5"/>
  <c r="G95" i="1"/>
  <c r="G36" i="1" l="1"/>
  <c r="I139" i="7" l="1"/>
  <c r="G193" i="1" l="1"/>
  <c r="G192" i="1"/>
  <c r="I168" i="1"/>
  <c r="I166" i="1"/>
  <c r="G108" i="1"/>
  <c r="G97" i="1"/>
  <c r="G96" i="1"/>
  <c r="G94" i="1"/>
  <c r="G80" i="1"/>
  <c r="G92" i="9"/>
  <c r="G92" i="7"/>
  <c r="G92" i="6"/>
  <c r="G92" i="5"/>
  <c r="G98" i="1" l="1"/>
  <c r="G100" i="1" s="1"/>
  <c r="G171" i="1" s="1"/>
  <c r="G97" i="6"/>
  <c r="G60" i="9"/>
  <c r="I60" i="9" s="1"/>
  <c r="K60" i="9" s="1"/>
  <c r="M60" i="9" s="1"/>
  <c r="O60" i="9" s="1"/>
  <c r="G59" i="9"/>
  <c r="I59" i="9" s="1"/>
  <c r="K59" i="9" s="1"/>
  <c r="M59" i="9" s="1"/>
  <c r="O59" i="9" s="1"/>
  <c r="G58" i="9"/>
  <c r="I58" i="9" s="1"/>
  <c r="K58" i="9" s="1"/>
  <c r="M58" i="9" s="1"/>
  <c r="O58" i="9" s="1"/>
  <c r="G57" i="9"/>
  <c r="I57" i="9" s="1"/>
  <c r="K57" i="9" s="1"/>
  <c r="M57" i="9" s="1"/>
  <c r="O57" i="9" s="1"/>
  <c r="G56" i="9"/>
  <c r="I56" i="9" s="1"/>
  <c r="K56" i="9" s="1"/>
  <c r="M56" i="9" s="1"/>
  <c r="O56" i="9" s="1"/>
  <c r="I55" i="9"/>
  <c r="K55" i="9" s="1"/>
  <c r="M55" i="9" s="1"/>
  <c r="O55" i="9" s="1"/>
  <c r="G55" i="9"/>
  <c r="G54" i="9"/>
  <c r="I54" i="9" s="1"/>
  <c r="K54" i="9" s="1"/>
  <c r="M54" i="9" s="1"/>
  <c r="O54" i="9" s="1"/>
  <c r="G53" i="9"/>
  <c r="I53" i="9" s="1"/>
  <c r="K53" i="9" s="1"/>
  <c r="M53" i="9" s="1"/>
  <c r="O53" i="9" s="1"/>
  <c r="G52" i="9"/>
  <c r="I52" i="9" s="1"/>
  <c r="K52" i="9" s="1"/>
  <c r="M52" i="9" s="1"/>
  <c r="O52" i="9" s="1"/>
  <c r="G51" i="9"/>
  <c r="G60" i="7"/>
  <c r="I60" i="7" s="1"/>
  <c r="K60" i="7" s="1"/>
  <c r="M60" i="7" s="1"/>
  <c r="G59" i="7"/>
  <c r="I59" i="7" s="1"/>
  <c r="K59" i="7" s="1"/>
  <c r="M59" i="7" s="1"/>
  <c r="G58" i="7"/>
  <c r="I58" i="7" s="1"/>
  <c r="K58" i="7" s="1"/>
  <c r="M58" i="7" s="1"/>
  <c r="G57" i="7"/>
  <c r="I57" i="7" s="1"/>
  <c r="K57" i="7" s="1"/>
  <c r="M57" i="7" s="1"/>
  <c r="G56" i="7"/>
  <c r="I56" i="7" s="1"/>
  <c r="K56" i="7" s="1"/>
  <c r="M56" i="7" s="1"/>
  <c r="G55" i="7"/>
  <c r="I55" i="7" s="1"/>
  <c r="K55" i="7" s="1"/>
  <c r="M55" i="7" s="1"/>
  <c r="G54" i="7"/>
  <c r="I54" i="7" s="1"/>
  <c r="K54" i="7" s="1"/>
  <c r="M54" i="7" s="1"/>
  <c r="G53" i="7"/>
  <c r="I53" i="7" s="1"/>
  <c r="K53" i="7" s="1"/>
  <c r="M53" i="7" s="1"/>
  <c r="G52" i="7"/>
  <c r="I52" i="7" s="1"/>
  <c r="K52" i="7" s="1"/>
  <c r="M52" i="7" s="1"/>
  <c r="G51" i="7"/>
  <c r="I51" i="7" s="1"/>
  <c r="G60" i="6"/>
  <c r="I60" i="6" s="1"/>
  <c r="K60" i="6" s="1"/>
  <c r="G59" i="6"/>
  <c r="I59" i="6" s="1"/>
  <c r="K59" i="6" s="1"/>
  <c r="G58" i="6"/>
  <c r="I58" i="6" s="1"/>
  <c r="K58" i="6" s="1"/>
  <c r="G57" i="6"/>
  <c r="I57" i="6" s="1"/>
  <c r="K57" i="6" s="1"/>
  <c r="G56" i="6"/>
  <c r="I56" i="6" s="1"/>
  <c r="K56" i="6" s="1"/>
  <c r="G55" i="6"/>
  <c r="I55" i="6" s="1"/>
  <c r="K55" i="6" s="1"/>
  <c r="G54" i="6"/>
  <c r="I54" i="6" s="1"/>
  <c r="K54" i="6" s="1"/>
  <c r="G53" i="6"/>
  <c r="I53" i="6" s="1"/>
  <c r="K53" i="6" s="1"/>
  <c r="G52" i="6"/>
  <c r="I52" i="6" s="1"/>
  <c r="K52" i="6" s="1"/>
  <c r="G51" i="6"/>
  <c r="I60" i="5"/>
  <c r="G60" i="5"/>
  <c r="G59" i="5"/>
  <c r="I59" i="5" s="1"/>
  <c r="G58" i="5"/>
  <c r="I58" i="5" s="1"/>
  <c r="G57" i="5"/>
  <c r="I57" i="5" s="1"/>
  <c r="G56" i="5"/>
  <c r="I56" i="5" s="1"/>
  <c r="I55" i="5"/>
  <c r="G55" i="5"/>
  <c r="G54" i="5"/>
  <c r="I54" i="5" s="1"/>
  <c r="G53" i="5"/>
  <c r="I53" i="5" s="1"/>
  <c r="G52" i="5"/>
  <c r="I52" i="5" s="1"/>
  <c r="G51" i="5"/>
  <c r="I51" i="5" s="1"/>
  <c r="G60" i="1"/>
  <c r="G59" i="1"/>
  <c r="G58" i="1"/>
  <c r="G57" i="1"/>
  <c r="G56" i="1"/>
  <c r="G55" i="1"/>
  <c r="G54" i="1"/>
  <c r="G53" i="1"/>
  <c r="G52" i="1"/>
  <c r="G51" i="1"/>
  <c r="G61" i="6" l="1"/>
  <c r="G96" i="6" s="1"/>
  <c r="G61" i="9"/>
  <c r="G96" i="9" s="1"/>
  <c r="I51" i="9"/>
  <c r="I61" i="9" s="1"/>
  <c r="I96" i="9" s="1"/>
  <c r="I61" i="7"/>
  <c r="I96" i="7" s="1"/>
  <c r="K51" i="7"/>
  <c r="G61" i="7"/>
  <c r="G96" i="7" s="1"/>
  <c r="I51" i="6"/>
  <c r="I61" i="5"/>
  <c r="I96" i="5" s="1"/>
  <c r="G61" i="5"/>
  <c r="G96" i="5" s="1"/>
  <c r="G61" i="1"/>
  <c r="G97" i="9"/>
  <c r="G97" i="7"/>
  <c r="G97" i="5"/>
  <c r="K51" i="9" l="1"/>
  <c r="K61" i="9" s="1"/>
  <c r="K96" i="9" s="1"/>
  <c r="M51" i="7"/>
  <c r="M61" i="7" s="1"/>
  <c r="M96" i="7" s="1"/>
  <c r="K61" i="7"/>
  <c r="K96" i="7" s="1"/>
  <c r="I61" i="6"/>
  <c r="I96" i="6" s="1"/>
  <c r="K51" i="6"/>
  <c r="K61" i="6" s="1"/>
  <c r="K96" i="6" s="1"/>
  <c r="G21" i="9"/>
  <c r="I21" i="9" s="1"/>
  <c r="K21" i="9" s="1"/>
  <c r="M21" i="9" s="1"/>
  <c r="G22" i="9"/>
  <c r="I22" i="9" s="1"/>
  <c r="G23" i="9"/>
  <c r="I23" i="9" s="1"/>
  <c r="K23" i="9" s="1"/>
  <c r="M23" i="9" s="1"/>
  <c r="O23" i="9" s="1"/>
  <c r="G24" i="9"/>
  <c r="I24" i="9" s="1"/>
  <c r="K24" i="9" s="1"/>
  <c r="M24" i="9" s="1"/>
  <c r="O24" i="9" s="1"/>
  <c r="G25" i="9"/>
  <c r="I25" i="9" s="1"/>
  <c r="K25" i="9" s="1"/>
  <c r="M25" i="9" s="1"/>
  <c r="O25" i="9" s="1"/>
  <c r="G26" i="9"/>
  <c r="I26" i="9" s="1"/>
  <c r="K26" i="9" s="1"/>
  <c r="M26" i="9" s="1"/>
  <c r="O26" i="9" s="1"/>
  <c r="G27" i="9"/>
  <c r="I27" i="9" s="1"/>
  <c r="K27" i="9" s="1"/>
  <c r="M27" i="9" s="1"/>
  <c r="O27" i="9" s="1"/>
  <c r="G28" i="9"/>
  <c r="I28" i="9" s="1"/>
  <c r="K28" i="9" s="1"/>
  <c r="M28" i="9" s="1"/>
  <c r="O28" i="9" s="1"/>
  <c r="G29" i="9"/>
  <c r="I29" i="9" s="1"/>
  <c r="K29" i="9" s="1"/>
  <c r="M29" i="9" s="1"/>
  <c r="O29" i="9" s="1"/>
  <c r="G30" i="9"/>
  <c r="I30" i="9" s="1"/>
  <c r="K30" i="9" s="1"/>
  <c r="M30" i="9" s="1"/>
  <c r="O30" i="9" s="1"/>
  <c r="G36" i="9"/>
  <c r="I36" i="9" s="1"/>
  <c r="K36" i="9" s="1"/>
  <c r="M36" i="9" s="1"/>
  <c r="O36" i="9" s="1"/>
  <c r="G37" i="9"/>
  <c r="I37" i="9" s="1"/>
  <c r="G38" i="9"/>
  <c r="I38" i="9" s="1"/>
  <c r="K38" i="9" s="1"/>
  <c r="M38" i="9" s="1"/>
  <c r="O38" i="9" s="1"/>
  <c r="G39" i="9"/>
  <c r="I39" i="9" s="1"/>
  <c r="K39" i="9" s="1"/>
  <c r="M39" i="9" s="1"/>
  <c r="O39" i="9" s="1"/>
  <c r="G40" i="9"/>
  <c r="I40" i="9" s="1"/>
  <c r="K40" i="9" s="1"/>
  <c r="M40" i="9" s="1"/>
  <c r="O40" i="9" s="1"/>
  <c r="G41" i="9"/>
  <c r="I41" i="9" s="1"/>
  <c r="K41" i="9" s="1"/>
  <c r="M41" i="9" s="1"/>
  <c r="O41" i="9" s="1"/>
  <c r="G42" i="9"/>
  <c r="I42" i="9" s="1"/>
  <c r="K42" i="9" s="1"/>
  <c r="M42" i="9" s="1"/>
  <c r="O42" i="9" s="1"/>
  <c r="G43" i="9"/>
  <c r="I43" i="9" s="1"/>
  <c r="K43" i="9" s="1"/>
  <c r="M43" i="9" s="1"/>
  <c r="O43" i="9" s="1"/>
  <c r="G44" i="9"/>
  <c r="I44" i="9" s="1"/>
  <c r="K44" i="9" s="1"/>
  <c r="M44" i="9" s="1"/>
  <c r="O44" i="9" s="1"/>
  <c r="G45" i="9"/>
  <c r="I45" i="9" s="1"/>
  <c r="K45" i="9" s="1"/>
  <c r="M45" i="9" s="1"/>
  <c r="O45" i="9" s="1"/>
  <c r="G65" i="9"/>
  <c r="I65" i="9"/>
  <c r="K65" i="9" s="1"/>
  <c r="M65" i="9" s="1"/>
  <c r="O65" i="9" s="1"/>
  <c r="G66" i="9"/>
  <c r="I66" i="9" s="1"/>
  <c r="K66" i="9" s="1"/>
  <c r="M66" i="9" s="1"/>
  <c r="O66" i="9" s="1"/>
  <c r="G67" i="9"/>
  <c r="I67" i="9" s="1"/>
  <c r="K67" i="9" s="1"/>
  <c r="M67" i="9" s="1"/>
  <c r="O67" i="9" s="1"/>
  <c r="G68" i="9"/>
  <c r="I68" i="9" s="1"/>
  <c r="K68" i="9" s="1"/>
  <c r="M68" i="9" s="1"/>
  <c r="O68" i="9" s="1"/>
  <c r="G69" i="9"/>
  <c r="I69" i="9" s="1"/>
  <c r="K69" i="9" s="1"/>
  <c r="M69" i="9" s="1"/>
  <c r="O69" i="9" s="1"/>
  <c r="G70" i="9"/>
  <c r="G71" i="9"/>
  <c r="I71" i="9" s="1"/>
  <c r="K71" i="9" s="1"/>
  <c r="M71" i="9" s="1"/>
  <c r="O71" i="9" s="1"/>
  <c r="G72" i="9"/>
  <c r="I72" i="9" s="1"/>
  <c r="K72" i="9" s="1"/>
  <c r="M72" i="9" s="1"/>
  <c r="O72" i="9" s="1"/>
  <c r="G73" i="9"/>
  <c r="I73" i="9" s="1"/>
  <c r="K73" i="9" s="1"/>
  <c r="M73" i="9" s="1"/>
  <c r="O73" i="9" s="1"/>
  <c r="G74" i="9"/>
  <c r="I74" i="9" s="1"/>
  <c r="K74" i="9" s="1"/>
  <c r="M74" i="9" s="1"/>
  <c r="O74" i="9" s="1"/>
  <c r="G80" i="9"/>
  <c r="I80" i="9" s="1"/>
  <c r="K80" i="9" s="1"/>
  <c r="M80" i="9" s="1"/>
  <c r="O80" i="9" s="1"/>
  <c r="G81" i="9"/>
  <c r="I81" i="9" s="1"/>
  <c r="K81" i="9" s="1"/>
  <c r="M81" i="9" s="1"/>
  <c r="O81" i="9" s="1"/>
  <c r="G82" i="9"/>
  <c r="I82" i="9" s="1"/>
  <c r="K82" i="9" s="1"/>
  <c r="M82" i="9" s="1"/>
  <c r="O82" i="9" s="1"/>
  <c r="G83" i="9"/>
  <c r="G84" i="9"/>
  <c r="I84" i="9"/>
  <c r="K84" i="9" s="1"/>
  <c r="M84" i="9" s="1"/>
  <c r="O84" i="9" s="1"/>
  <c r="G85" i="9"/>
  <c r="I85" i="9" s="1"/>
  <c r="K85" i="9" s="1"/>
  <c r="M85" i="9" s="1"/>
  <c r="O85" i="9" s="1"/>
  <c r="G86" i="9"/>
  <c r="I86" i="9" s="1"/>
  <c r="K86" i="9" s="1"/>
  <c r="M86" i="9" s="1"/>
  <c r="O86" i="9" s="1"/>
  <c r="G87" i="9"/>
  <c r="I87" i="9" s="1"/>
  <c r="K87" i="9" s="1"/>
  <c r="M87" i="9" s="1"/>
  <c r="O87" i="9" s="1"/>
  <c r="G88" i="9"/>
  <c r="I88" i="9" s="1"/>
  <c r="K88" i="9" s="1"/>
  <c r="M88" i="9" s="1"/>
  <c r="O88" i="9" s="1"/>
  <c r="G89" i="9"/>
  <c r="I89" i="9" s="1"/>
  <c r="K89" i="9" s="1"/>
  <c r="M89" i="9" s="1"/>
  <c r="O89" i="9" s="1"/>
  <c r="I105" i="9"/>
  <c r="K105" i="9" s="1"/>
  <c r="M105" i="9" s="1"/>
  <c r="O105" i="9" s="1"/>
  <c r="I106" i="9"/>
  <c r="K106" i="9" s="1"/>
  <c r="I107" i="9"/>
  <c r="K107" i="9" s="1"/>
  <c r="M107" i="9" s="1"/>
  <c r="O107" i="9" s="1"/>
  <c r="G108" i="9"/>
  <c r="G117" i="9"/>
  <c r="I117" i="9"/>
  <c r="K117" i="9"/>
  <c r="M117" i="9"/>
  <c r="O117" i="9"/>
  <c r="I122" i="9"/>
  <c r="K122" i="9" s="1"/>
  <c r="M122" i="9" s="1"/>
  <c r="O122" i="9" s="1"/>
  <c r="I123" i="9"/>
  <c r="K123" i="9" s="1"/>
  <c r="M123" i="9" s="1"/>
  <c r="O123" i="9" s="1"/>
  <c r="I124" i="9"/>
  <c r="I125" i="9"/>
  <c r="K125" i="9" s="1"/>
  <c r="M125" i="9" s="1"/>
  <c r="O125" i="9" s="1"/>
  <c r="I126" i="9"/>
  <c r="K126" i="9" s="1"/>
  <c r="M126" i="9" s="1"/>
  <c r="O126" i="9" s="1"/>
  <c r="I127" i="9"/>
  <c r="K127" i="9" s="1"/>
  <c r="M127" i="9" s="1"/>
  <c r="O127" i="9" s="1"/>
  <c r="I128" i="9"/>
  <c r="K128" i="9" s="1"/>
  <c r="M128" i="9" s="1"/>
  <c r="O128" i="9" s="1"/>
  <c r="I129" i="9"/>
  <c r="K129" i="9" s="1"/>
  <c r="M129" i="9" s="1"/>
  <c r="O129" i="9" s="1"/>
  <c r="I130" i="9"/>
  <c r="K130" i="9" s="1"/>
  <c r="M130" i="9" s="1"/>
  <c r="O130" i="9" s="1"/>
  <c r="I131" i="9"/>
  <c r="K131" i="9" s="1"/>
  <c r="M131" i="9" s="1"/>
  <c r="O131" i="9" s="1"/>
  <c r="I132" i="9"/>
  <c r="K132" i="9" s="1"/>
  <c r="M132" i="9" s="1"/>
  <c r="O132" i="9" s="1"/>
  <c r="I133" i="9"/>
  <c r="K133" i="9" s="1"/>
  <c r="M133" i="9" s="1"/>
  <c r="O133" i="9" s="1"/>
  <c r="G134" i="9"/>
  <c r="I138" i="9"/>
  <c r="K138" i="9" s="1"/>
  <c r="I139" i="9"/>
  <c r="I140" i="9" s="1"/>
  <c r="G140" i="9"/>
  <c r="I145" i="9"/>
  <c r="K145" i="9" s="1"/>
  <c r="M145" i="9" s="1"/>
  <c r="O145" i="9" s="1"/>
  <c r="I146" i="9"/>
  <c r="K146" i="9" s="1"/>
  <c r="M146" i="9" s="1"/>
  <c r="I147" i="9"/>
  <c r="K147" i="9" s="1"/>
  <c r="M147" i="9" s="1"/>
  <c r="O147" i="9" s="1"/>
  <c r="G148" i="9"/>
  <c r="I153" i="9"/>
  <c r="K153" i="9" s="1"/>
  <c r="M153" i="9" s="1"/>
  <c r="O153" i="9" s="1"/>
  <c r="I154" i="9"/>
  <c r="K154" i="9" s="1"/>
  <c r="M154" i="9" s="1"/>
  <c r="O154" i="9" s="1"/>
  <c r="I155" i="9"/>
  <c r="K155" i="9" s="1"/>
  <c r="M155" i="9" s="1"/>
  <c r="O155" i="9" s="1"/>
  <c r="G156" i="9"/>
  <c r="I160" i="9"/>
  <c r="K160" i="9" s="1"/>
  <c r="I161" i="9"/>
  <c r="K161" i="9" s="1"/>
  <c r="M161" i="9" s="1"/>
  <c r="O161" i="9" s="1"/>
  <c r="I162" i="9"/>
  <c r="K162" i="9" s="1"/>
  <c r="M162" i="9" s="1"/>
  <c r="O162" i="9" s="1"/>
  <c r="I163" i="9"/>
  <c r="K163" i="9" s="1"/>
  <c r="M163" i="9" s="1"/>
  <c r="O163" i="9" s="1"/>
  <c r="I164" i="9"/>
  <c r="K164" i="9" s="1"/>
  <c r="M164" i="9" s="1"/>
  <c r="O164" i="9" s="1"/>
  <c r="I166" i="9"/>
  <c r="K166" i="9" s="1"/>
  <c r="M166" i="9" s="1"/>
  <c r="O166" i="9" s="1"/>
  <c r="Q166" i="9" s="1"/>
  <c r="I168" i="9"/>
  <c r="K168" i="9" s="1"/>
  <c r="M168" i="9" s="1"/>
  <c r="G169" i="9"/>
  <c r="Q176" i="9"/>
  <c r="Q177" i="9"/>
  <c r="G178" i="9"/>
  <c r="I178" i="9" s="1"/>
  <c r="Q180" i="9"/>
  <c r="Q181" i="9"/>
  <c r="G182" i="9"/>
  <c r="I182" i="9" s="1"/>
  <c r="K182" i="9" s="1"/>
  <c r="M182" i="9" s="1"/>
  <c r="O182" i="9" s="1"/>
  <c r="Q184" i="9"/>
  <c r="Q185" i="9"/>
  <c r="G186" i="9"/>
  <c r="I186" i="9" s="1"/>
  <c r="K186" i="9" s="1"/>
  <c r="M186" i="9" s="1"/>
  <c r="O186" i="9" s="1"/>
  <c r="Q188" i="9"/>
  <c r="Q189" i="9"/>
  <c r="G190" i="9"/>
  <c r="I190" i="9" s="1"/>
  <c r="K190" i="9" s="1"/>
  <c r="M190" i="9" s="1"/>
  <c r="O190" i="9" s="1"/>
  <c r="G192" i="9"/>
  <c r="G216" i="9" s="1"/>
  <c r="I192" i="9"/>
  <c r="I216" i="9" s="1"/>
  <c r="K192" i="9"/>
  <c r="K216" i="9"/>
  <c r="M192" i="9"/>
  <c r="M216" i="9" s="1"/>
  <c r="O192" i="9"/>
  <c r="O216" i="9" s="1"/>
  <c r="G193" i="9"/>
  <c r="G218" i="9" s="1"/>
  <c r="I193" i="9"/>
  <c r="I218" i="9" s="1"/>
  <c r="K193" i="9"/>
  <c r="M193" i="9"/>
  <c r="M218" i="9" s="1"/>
  <c r="O193" i="9"/>
  <c r="O218" i="9"/>
  <c r="G21" i="7"/>
  <c r="G22" i="7"/>
  <c r="I22" i="7" s="1"/>
  <c r="K22" i="7" s="1"/>
  <c r="M22" i="7" s="1"/>
  <c r="G23" i="7"/>
  <c r="I23" i="7" s="1"/>
  <c r="K23" i="7" s="1"/>
  <c r="M23" i="7" s="1"/>
  <c r="G24" i="7"/>
  <c r="I24" i="7" s="1"/>
  <c r="K24" i="7" s="1"/>
  <c r="M24" i="7" s="1"/>
  <c r="G25" i="7"/>
  <c r="I25" i="7" s="1"/>
  <c r="K25" i="7" s="1"/>
  <c r="M25" i="7" s="1"/>
  <c r="G26" i="7"/>
  <c r="I26" i="7" s="1"/>
  <c r="K26" i="7" s="1"/>
  <c r="M26" i="7" s="1"/>
  <c r="G27" i="7"/>
  <c r="I27" i="7" s="1"/>
  <c r="K27" i="7" s="1"/>
  <c r="M27" i="7" s="1"/>
  <c r="G28" i="7"/>
  <c r="I28" i="7" s="1"/>
  <c r="K28" i="7" s="1"/>
  <c r="M28" i="7" s="1"/>
  <c r="G29" i="7"/>
  <c r="I29" i="7" s="1"/>
  <c r="K29" i="7" s="1"/>
  <c r="M29" i="7" s="1"/>
  <c r="G30" i="7"/>
  <c r="I30" i="7" s="1"/>
  <c r="K30" i="7" s="1"/>
  <c r="M30" i="7" s="1"/>
  <c r="G36" i="7"/>
  <c r="I36" i="7" s="1"/>
  <c r="K36" i="7" s="1"/>
  <c r="M36" i="7" s="1"/>
  <c r="G37" i="7"/>
  <c r="I37" i="7" s="1"/>
  <c r="K37" i="7" s="1"/>
  <c r="M37" i="7" s="1"/>
  <c r="G38" i="7"/>
  <c r="I38" i="7" s="1"/>
  <c r="K38" i="7" s="1"/>
  <c r="M38" i="7" s="1"/>
  <c r="G39" i="7"/>
  <c r="I39" i="7" s="1"/>
  <c r="K39" i="7" s="1"/>
  <c r="M39" i="7" s="1"/>
  <c r="G40" i="7"/>
  <c r="I40" i="7" s="1"/>
  <c r="K40" i="7" s="1"/>
  <c r="M40" i="7" s="1"/>
  <c r="G41" i="7"/>
  <c r="I41" i="7" s="1"/>
  <c r="K41" i="7" s="1"/>
  <c r="M41" i="7" s="1"/>
  <c r="G42" i="7"/>
  <c r="I42" i="7" s="1"/>
  <c r="K42" i="7" s="1"/>
  <c r="M42" i="7" s="1"/>
  <c r="G43" i="7"/>
  <c r="I43" i="7"/>
  <c r="K43" i="7" s="1"/>
  <c r="M43" i="7" s="1"/>
  <c r="G44" i="7"/>
  <c r="I44" i="7" s="1"/>
  <c r="K44" i="7" s="1"/>
  <c r="M44" i="7" s="1"/>
  <c r="G45" i="7"/>
  <c r="I45" i="7" s="1"/>
  <c r="K45" i="7" s="1"/>
  <c r="M45" i="7" s="1"/>
  <c r="G65" i="7"/>
  <c r="I65" i="7" s="1"/>
  <c r="K65" i="7" s="1"/>
  <c r="M65" i="7" s="1"/>
  <c r="G66" i="7"/>
  <c r="I66" i="7" s="1"/>
  <c r="K66" i="7" s="1"/>
  <c r="M66" i="7" s="1"/>
  <c r="G67" i="7"/>
  <c r="I67" i="7" s="1"/>
  <c r="G68" i="7"/>
  <c r="I68" i="7" s="1"/>
  <c r="K68" i="7" s="1"/>
  <c r="M68" i="7" s="1"/>
  <c r="G69" i="7"/>
  <c r="I69" i="7" s="1"/>
  <c r="K69" i="7" s="1"/>
  <c r="M69" i="7" s="1"/>
  <c r="G70" i="7"/>
  <c r="I70" i="7" s="1"/>
  <c r="K70" i="7" s="1"/>
  <c r="M70" i="7" s="1"/>
  <c r="G71" i="7"/>
  <c r="I71" i="7" s="1"/>
  <c r="K71" i="7" s="1"/>
  <c r="M71" i="7" s="1"/>
  <c r="G72" i="7"/>
  <c r="I72" i="7" s="1"/>
  <c r="K72" i="7"/>
  <c r="M72" i="7" s="1"/>
  <c r="G73" i="7"/>
  <c r="I73" i="7" s="1"/>
  <c r="K73" i="7" s="1"/>
  <c r="M73" i="7" s="1"/>
  <c r="G74" i="7"/>
  <c r="I74" i="7" s="1"/>
  <c r="K74" i="7" s="1"/>
  <c r="M74" i="7" s="1"/>
  <c r="G80" i="7"/>
  <c r="I80" i="7" s="1"/>
  <c r="K80" i="7" s="1"/>
  <c r="G81" i="7"/>
  <c r="I81" i="7" s="1"/>
  <c r="K81" i="7" s="1"/>
  <c r="M81" i="7" s="1"/>
  <c r="G82" i="7"/>
  <c r="I82" i="7" s="1"/>
  <c r="K82" i="7" s="1"/>
  <c r="M82" i="7" s="1"/>
  <c r="G83" i="7"/>
  <c r="I83" i="7" s="1"/>
  <c r="K83" i="7" s="1"/>
  <c r="M83" i="7" s="1"/>
  <c r="G84" i="7"/>
  <c r="I84" i="7" s="1"/>
  <c r="K84" i="7" s="1"/>
  <c r="M84" i="7" s="1"/>
  <c r="G85" i="7"/>
  <c r="I85" i="7" s="1"/>
  <c r="K85" i="7" s="1"/>
  <c r="M85" i="7" s="1"/>
  <c r="G86" i="7"/>
  <c r="I86" i="7" s="1"/>
  <c r="K86" i="7" s="1"/>
  <c r="M86" i="7" s="1"/>
  <c r="G87" i="7"/>
  <c r="I87" i="7" s="1"/>
  <c r="K87" i="7" s="1"/>
  <c r="M87" i="7" s="1"/>
  <c r="G88" i="7"/>
  <c r="I88" i="7" s="1"/>
  <c r="K88" i="7" s="1"/>
  <c r="M88" i="7" s="1"/>
  <c r="G89" i="7"/>
  <c r="I89" i="7" s="1"/>
  <c r="K89" i="7" s="1"/>
  <c r="M89" i="7" s="1"/>
  <c r="I105" i="7"/>
  <c r="K105" i="7" s="1"/>
  <c r="I106" i="7"/>
  <c r="K106" i="7" s="1"/>
  <c r="I107" i="7"/>
  <c r="K107" i="7" s="1"/>
  <c r="M107" i="7" s="1"/>
  <c r="G108" i="7"/>
  <c r="G117" i="7"/>
  <c r="I117" i="7"/>
  <c r="K117" i="7"/>
  <c r="M117" i="7"/>
  <c r="I122" i="7"/>
  <c r="K122" i="7" s="1"/>
  <c r="M122" i="7" s="1"/>
  <c r="I123" i="7"/>
  <c r="K123" i="7" s="1"/>
  <c r="M123" i="7" s="1"/>
  <c r="I124" i="7"/>
  <c r="K124" i="7" s="1"/>
  <c r="M124" i="7" s="1"/>
  <c r="I125" i="7"/>
  <c r="K125" i="7" s="1"/>
  <c r="M125" i="7" s="1"/>
  <c r="I126" i="7"/>
  <c r="K126" i="7" s="1"/>
  <c r="M126" i="7" s="1"/>
  <c r="I127" i="7"/>
  <c r="K127" i="7" s="1"/>
  <c r="M127" i="7" s="1"/>
  <c r="I128" i="7"/>
  <c r="K128" i="7" s="1"/>
  <c r="M128" i="7" s="1"/>
  <c r="I129" i="7"/>
  <c r="K129" i="7" s="1"/>
  <c r="M129" i="7" s="1"/>
  <c r="I130" i="7"/>
  <c r="K130" i="7" s="1"/>
  <c r="M130" i="7" s="1"/>
  <c r="I131" i="7"/>
  <c r="K131" i="7" s="1"/>
  <c r="M131" i="7" s="1"/>
  <c r="I132" i="7"/>
  <c r="K132" i="7" s="1"/>
  <c r="M132" i="7" s="1"/>
  <c r="I133" i="7"/>
  <c r="K133" i="7" s="1"/>
  <c r="M133" i="7" s="1"/>
  <c r="G134" i="7"/>
  <c r="I138" i="7"/>
  <c r="K138" i="7" s="1"/>
  <c r="K139" i="7"/>
  <c r="M139" i="7" s="1"/>
  <c r="G140" i="7"/>
  <c r="I145" i="7"/>
  <c r="I146" i="7"/>
  <c r="K146" i="7" s="1"/>
  <c r="M146" i="7" s="1"/>
  <c r="I147" i="7"/>
  <c r="K147" i="7" s="1"/>
  <c r="M147" i="7" s="1"/>
  <c r="G148" i="7"/>
  <c r="I153" i="7"/>
  <c r="K153" i="7" s="1"/>
  <c r="M153" i="7" s="1"/>
  <c r="I154" i="7"/>
  <c r="K154" i="7" s="1"/>
  <c r="M154" i="7" s="1"/>
  <c r="I155" i="7"/>
  <c r="G156" i="7"/>
  <c r="I160" i="7"/>
  <c r="K160" i="7" s="1"/>
  <c r="M160" i="7" s="1"/>
  <c r="I161" i="7"/>
  <c r="I162" i="7"/>
  <c r="K162" i="7" s="1"/>
  <c r="M162" i="7" s="1"/>
  <c r="I163" i="7"/>
  <c r="K163" i="7" s="1"/>
  <c r="M163" i="7" s="1"/>
  <c r="I164" i="7"/>
  <c r="K164" i="7" s="1"/>
  <c r="M164" i="7" s="1"/>
  <c r="I166" i="7"/>
  <c r="K166" i="7" s="1"/>
  <c r="I168" i="7"/>
  <c r="K168" i="7" s="1"/>
  <c r="M168" i="7" s="1"/>
  <c r="G169" i="7"/>
  <c r="O176" i="7"/>
  <c r="O177" i="7"/>
  <c r="G178" i="7"/>
  <c r="I178" i="7" s="1"/>
  <c r="K178" i="7" s="1"/>
  <c r="M178" i="7" s="1"/>
  <c r="O180" i="7"/>
  <c r="O181" i="7"/>
  <c r="G182" i="7"/>
  <c r="I182" i="7" s="1"/>
  <c r="O184" i="7"/>
  <c r="O185" i="7"/>
  <c r="G186" i="7"/>
  <c r="I186" i="7" s="1"/>
  <c r="K186" i="7" s="1"/>
  <c r="M186" i="7" s="1"/>
  <c r="O188" i="7"/>
  <c r="O189" i="7"/>
  <c r="G190" i="7"/>
  <c r="I190" i="7" s="1"/>
  <c r="K190" i="7" s="1"/>
  <c r="M190" i="7" s="1"/>
  <c r="G192" i="7"/>
  <c r="G216" i="7" s="1"/>
  <c r="I192" i="7"/>
  <c r="I216" i="7" s="1"/>
  <c r="K192" i="7"/>
  <c r="K216" i="7" s="1"/>
  <c r="M192" i="7"/>
  <c r="M216" i="7" s="1"/>
  <c r="G193" i="7"/>
  <c r="I193" i="7"/>
  <c r="I218" i="7" s="1"/>
  <c r="K193" i="7"/>
  <c r="K218" i="7" s="1"/>
  <c r="M193" i="7"/>
  <c r="M218" i="7" s="1"/>
  <c r="G218" i="7"/>
  <c r="G21" i="6"/>
  <c r="I21" i="6" s="1"/>
  <c r="K21" i="6" s="1"/>
  <c r="G22" i="6"/>
  <c r="I22" i="6" s="1"/>
  <c r="K22" i="6" s="1"/>
  <c r="G23" i="6"/>
  <c r="I23" i="6" s="1"/>
  <c r="K23" i="6" s="1"/>
  <c r="G24" i="6"/>
  <c r="I24" i="6" s="1"/>
  <c r="K24" i="6" s="1"/>
  <c r="G25" i="6"/>
  <c r="I25" i="6" s="1"/>
  <c r="K25" i="6" s="1"/>
  <c r="G26" i="6"/>
  <c r="I26" i="6" s="1"/>
  <c r="K26" i="6" s="1"/>
  <c r="G27" i="6"/>
  <c r="I27" i="6" s="1"/>
  <c r="K27" i="6" s="1"/>
  <c r="G28" i="6"/>
  <c r="I28" i="6" s="1"/>
  <c r="K28" i="6" s="1"/>
  <c r="G29" i="6"/>
  <c r="I29" i="6" s="1"/>
  <c r="K29" i="6" s="1"/>
  <c r="G30" i="6"/>
  <c r="I30" i="6" s="1"/>
  <c r="K30" i="6" s="1"/>
  <c r="G36" i="6"/>
  <c r="I36" i="6" s="1"/>
  <c r="K36" i="6" s="1"/>
  <c r="G37" i="6"/>
  <c r="I37" i="6" s="1"/>
  <c r="G38" i="6"/>
  <c r="I38" i="6" s="1"/>
  <c r="K38" i="6" s="1"/>
  <c r="G39" i="6"/>
  <c r="I39" i="6" s="1"/>
  <c r="K39" i="6" s="1"/>
  <c r="G40" i="6"/>
  <c r="I40" i="6" s="1"/>
  <c r="K40" i="6" s="1"/>
  <c r="G41" i="6"/>
  <c r="I41" i="6" s="1"/>
  <c r="K41" i="6"/>
  <c r="G42" i="6"/>
  <c r="I42" i="6" s="1"/>
  <c r="K42" i="6" s="1"/>
  <c r="G43" i="6"/>
  <c r="I43" i="6" s="1"/>
  <c r="K43" i="6" s="1"/>
  <c r="G44" i="6"/>
  <c r="I44" i="6" s="1"/>
  <c r="K44" i="6" s="1"/>
  <c r="G45" i="6"/>
  <c r="I45" i="6" s="1"/>
  <c r="K45" i="6" s="1"/>
  <c r="G65" i="6"/>
  <c r="I65" i="6" s="1"/>
  <c r="K65" i="6" s="1"/>
  <c r="G66" i="6"/>
  <c r="I66" i="6"/>
  <c r="G67" i="6"/>
  <c r="I67" i="6" s="1"/>
  <c r="K67" i="6" s="1"/>
  <c r="G68" i="6"/>
  <c r="I68" i="6" s="1"/>
  <c r="K68" i="6" s="1"/>
  <c r="G69" i="6"/>
  <c r="I69" i="6" s="1"/>
  <c r="K69" i="6" s="1"/>
  <c r="G70" i="6"/>
  <c r="I70" i="6" s="1"/>
  <c r="K70" i="6" s="1"/>
  <c r="G71" i="6"/>
  <c r="I71" i="6" s="1"/>
  <c r="K71" i="6" s="1"/>
  <c r="G72" i="6"/>
  <c r="I72" i="6" s="1"/>
  <c r="K72" i="6" s="1"/>
  <c r="G73" i="6"/>
  <c r="I73" i="6" s="1"/>
  <c r="K73" i="6" s="1"/>
  <c r="G74" i="6"/>
  <c r="I74" i="6" s="1"/>
  <c r="K74" i="6" s="1"/>
  <c r="G80" i="6"/>
  <c r="I80" i="6" s="1"/>
  <c r="K80" i="6" s="1"/>
  <c r="G81" i="6"/>
  <c r="I81" i="6"/>
  <c r="G82" i="6"/>
  <c r="I82" i="6" s="1"/>
  <c r="K82" i="6" s="1"/>
  <c r="G83" i="6"/>
  <c r="G84" i="6"/>
  <c r="I84" i="6" s="1"/>
  <c r="K84" i="6" s="1"/>
  <c r="G85" i="6"/>
  <c r="I85" i="6" s="1"/>
  <c r="K85" i="6" s="1"/>
  <c r="G86" i="6"/>
  <c r="I86" i="6" s="1"/>
  <c r="K86" i="6" s="1"/>
  <c r="G87" i="6"/>
  <c r="I87" i="6" s="1"/>
  <c r="K87" i="6" s="1"/>
  <c r="G88" i="6"/>
  <c r="I88" i="6" s="1"/>
  <c r="K88" i="6" s="1"/>
  <c r="G89" i="6"/>
  <c r="I89" i="6" s="1"/>
  <c r="K89" i="6" s="1"/>
  <c r="I105" i="6"/>
  <c r="K105" i="6" s="1"/>
  <c r="I106" i="6"/>
  <c r="K106" i="6" s="1"/>
  <c r="I107" i="6"/>
  <c r="K107" i="6" s="1"/>
  <c r="G108" i="6"/>
  <c r="G117" i="6"/>
  <c r="I117" i="6"/>
  <c r="K117" i="6"/>
  <c r="I122" i="6"/>
  <c r="K122" i="6" s="1"/>
  <c r="I123" i="6"/>
  <c r="K123" i="6" s="1"/>
  <c r="I124" i="6"/>
  <c r="K124" i="6" s="1"/>
  <c r="I125" i="6"/>
  <c r="K125" i="6" s="1"/>
  <c r="I126" i="6"/>
  <c r="K126" i="6" s="1"/>
  <c r="I127" i="6"/>
  <c r="K127" i="6" s="1"/>
  <c r="I128" i="6"/>
  <c r="K128" i="6" s="1"/>
  <c r="I129" i="6"/>
  <c r="K129" i="6" s="1"/>
  <c r="I130" i="6"/>
  <c r="K130" i="6" s="1"/>
  <c r="I131" i="6"/>
  <c r="K131" i="6" s="1"/>
  <c r="I132" i="6"/>
  <c r="K132" i="6" s="1"/>
  <c r="I133" i="6"/>
  <c r="K133" i="6" s="1"/>
  <c r="G134" i="6"/>
  <c r="I138" i="6"/>
  <c r="K138" i="6" s="1"/>
  <c r="I139" i="6"/>
  <c r="K139" i="6" s="1"/>
  <c r="G140" i="6"/>
  <c r="I145" i="6"/>
  <c r="K145" i="6" s="1"/>
  <c r="I146" i="6"/>
  <c r="K146" i="6" s="1"/>
  <c r="I147" i="6"/>
  <c r="K147" i="6" s="1"/>
  <c r="G148" i="6"/>
  <c r="I153" i="6"/>
  <c r="K153" i="6" s="1"/>
  <c r="I154" i="6"/>
  <c r="K154" i="6" s="1"/>
  <c r="I155" i="6"/>
  <c r="K155" i="6" s="1"/>
  <c r="G156" i="6"/>
  <c r="I160" i="6"/>
  <c r="K160" i="6" s="1"/>
  <c r="I161" i="6"/>
  <c r="K161" i="6" s="1"/>
  <c r="I162" i="6"/>
  <c r="K162" i="6" s="1"/>
  <c r="I163" i="6"/>
  <c r="K163" i="6" s="1"/>
  <c r="I164" i="6"/>
  <c r="K164" i="6" s="1"/>
  <c r="I166" i="6"/>
  <c r="K166" i="6" s="1"/>
  <c r="M166" i="6" s="1"/>
  <c r="I168" i="6"/>
  <c r="G169" i="6"/>
  <c r="M176" i="6"/>
  <c r="M177" i="6"/>
  <c r="G178" i="6"/>
  <c r="I178" i="6" s="1"/>
  <c r="K178" i="6" s="1"/>
  <c r="M180" i="6"/>
  <c r="M181" i="6"/>
  <c r="G182" i="6"/>
  <c r="I182" i="6" s="1"/>
  <c r="K182" i="6" s="1"/>
  <c r="M184" i="6"/>
  <c r="M185" i="6"/>
  <c r="G186" i="6"/>
  <c r="I186" i="6" s="1"/>
  <c r="K186" i="6" s="1"/>
  <c r="M188" i="6"/>
  <c r="M189" i="6"/>
  <c r="G190" i="6"/>
  <c r="I190" i="6" s="1"/>
  <c r="K190" i="6" s="1"/>
  <c r="G192" i="6"/>
  <c r="G216" i="6" s="1"/>
  <c r="I192" i="6"/>
  <c r="I216" i="6" s="1"/>
  <c r="K192" i="6"/>
  <c r="K216" i="6" s="1"/>
  <c r="G193" i="6"/>
  <c r="G218" i="6" s="1"/>
  <c r="I193" i="6"/>
  <c r="I218" i="6" s="1"/>
  <c r="K193" i="6"/>
  <c r="K218" i="6" s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65" i="5"/>
  <c r="I65" i="5" s="1"/>
  <c r="G66" i="5"/>
  <c r="I66" i="5" s="1"/>
  <c r="G67" i="5"/>
  <c r="I67" i="5" s="1"/>
  <c r="G68" i="5"/>
  <c r="I68" i="5" s="1"/>
  <c r="G69" i="5"/>
  <c r="I69" i="5" s="1"/>
  <c r="G70" i="5"/>
  <c r="I70" i="5" s="1"/>
  <c r="G71" i="5"/>
  <c r="I71" i="5" s="1"/>
  <c r="G72" i="5"/>
  <c r="I72" i="5" s="1"/>
  <c r="G73" i="5"/>
  <c r="I73" i="5" s="1"/>
  <c r="G74" i="5"/>
  <c r="I74" i="5" s="1"/>
  <c r="G80" i="5"/>
  <c r="G81" i="5"/>
  <c r="I81" i="5" s="1"/>
  <c r="G82" i="5"/>
  <c r="I82" i="5" s="1"/>
  <c r="G83" i="5"/>
  <c r="I83" i="5" s="1"/>
  <c r="G84" i="5"/>
  <c r="I84" i="5" s="1"/>
  <c r="G85" i="5"/>
  <c r="I85" i="5" s="1"/>
  <c r="G86" i="5"/>
  <c r="I86" i="5" s="1"/>
  <c r="G87" i="5"/>
  <c r="I87" i="5" s="1"/>
  <c r="G88" i="5"/>
  <c r="I88" i="5" s="1"/>
  <c r="G89" i="5"/>
  <c r="I89" i="5" s="1"/>
  <c r="I105" i="5"/>
  <c r="I106" i="5"/>
  <c r="I107" i="5"/>
  <c r="G108" i="5"/>
  <c r="G117" i="5"/>
  <c r="I117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G134" i="5"/>
  <c r="I138" i="5"/>
  <c r="I139" i="5"/>
  <c r="G140" i="5"/>
  <c r="I145" i="5"/>
  <c r="I146" i="5"/>
  <c r="I147" i="5"/>
  <c r="G148" i="5"/>
  <c r="I153" i="5"/>
  <c r="I154" i="5"/>
  <c r="I155" i="5"/>
  <c r="G156" i="5"/>
  <c r="I160" i="5"/>
  <c r="I161" i="5"/>
  <c r="I162" i="5"/>
  <c r="I163" i="5"/>
  <c r="I164" i="5"/>
  <c r="I166" i="5"/>
  <c r="K166" i="5" s="1"/>
  <c r="I168" i="5"/>
  <c r="K168" i="5" s="1"/>
  <c r="G169" i="5"/>
  <c r="K176" i="5"/>
  <c r="K177" i="5"/>
  <c r="G178" i="5"/>
  <c r="I178" i="5" s="1"/>
  <c r="K180" i="5"/>
  <c r="K181" i="5"/>
  <c r="G182" i="5"/>
  <c r="I182" i="5" s="1"/>
  <c r="K184" i="5"/>
  <c r="K185" i="5"/>
  <c r="G186" i="5"/>
  <c r="I186" i="5" s="1"/>
  <c r="K188" i="5"/>
  <c r="K189" i="5"/>
  <c r="G190" i="5"/>
  <c r="I190" i="5" s="1"/>
  <c r="G192" i="5"/>
  <c r="I192" i="5"/>
  <c r="I216" i="5" s="1"/>
  <c r="G193" i="5"/>
  <c r="I193" i="5"/>
  <c r="I218" i="5" s="1"/>
  <c r="G37" i="1"/>
  <c r="G38" i="1"/>
  <c r="G39" i="1"/>
  <c r="G40" i="1"/>
  <c r="G41" i="1"/>
  <c r="G42" i="1"/>
  <c r="G43" i="1"/>
  <c r="G44" i="1"/>
  <c r="G45" i="1"/>
  <c r="G21" i="1"/>
  <c r="G22" i="1"/>
  <c r="G23" i="1"/>
  <c r="G24" i="1"/>
  <c r="G25" i="1"/>
  <c r="G26" i="1"/>
  <c r="G27" i="1"/>
  <c r="G28" i="1"/>
  <c r="G29" i="1"/>
  <c r="G30" i="1"/>
  <c r="G65" i="1"/>
  <c r="G66" i="1"/>
  <c r="G67" i="1"/>
  <c r="G68" i="1"/>
  <c r="G69" i="1"/>
  <c r="G70" i="1"/>
  <c r="G71" i="1"/>
  <c r="G72" i="1"/>
  <c r="G73" i="1"/>
  <c r="G74" i="1"/>
  <c r="G81" i="1"/>
  <c r="G82" i="1"/>
  <c r="G83" i="1"/>
  <c r="G84" i="1"/>
  <c r="G85" i="1"/>
  <c r="G86" i="1"/>
  <c r="G87" i="1"/>
  <c r="G88" i="1"/>
  <c r="G89" i="1"/>
  <c r="G117" i="1"/>
  <c r="G134" i="1"/>
  <c r="G140" i="1"/>
  <c r="G148" i="1"/>
  <c r="G156" i="1"/>
  <c r="G169" i="1"/>
  <c r="G216" i="1"/>
  <c r="G218" i="1"/>
  <c r="G178" i="1"/>
  <c r="G182" i="1"/>
  <c r="G186" i="1"/>
  <c r="G190" i="1"/>
  <c r="M106" i="7"/>
  <c r="M138" i="9"/>
  <c r="O138" i="9" s="1"/>
  <c r="K182" i="7"/>
  <c r="M182" i="7" s="1"/>
  <c r="M51" i="9" l="1"/>
  <c r="O51" i="9" s="1"/>
  <c r="O61" i="9" s="1"/>
  <c r="O96" i="9" s="1"/>
  <c r="I140" i="5"/>
  <c r="Q192" i="9"/>
  <c r="I156" i="5"/>
  <c r="K140" i="6"/>
  <c r="O168" i="9"/>
  <c r="Q168" i="9"/>
  <c r="G90" i="7"/>
  <c r="M156" i="9"/>
  <c r="G46" i="7"/>
  <c r="K156" i="9"/>
  <c r="I134" i="5"/>
  <c r="O168" i="7"/>
  <c r="I169" i="9"/>
  <c r="Q216" i="9"/>
  <c r="K139" i="9"/>
  <c r="O146" i="9"/>
  <c r="O148" i="9" s="1"/>
  <c r="M148" i="9"/>
  <c r="I108" i="9"/>
  <c r="G31" i="9"/>
  <c r="G94" i="9" s="1"/>
  <c r="O156" i="9"/>
  <c r="I156" i="9"/>
  <c r="I148" i="9"/>
  <c r="K90" i="7"/>
  <c r="M80" i="7"/>
  <c r="M90" i="7" s="1"/>
  <c r="K67" i="7"/>
  <c r="M67" i="7" s="1"/>
  <c r="M75" i="7" s="1"/>
  <c r="M97" i="7" s="1"/>
  <c r="I75" i="7"/>
  <c r="I97" i="7" s="1"/>
  <c r="O218" i="7"/>
  <c r="K140" i="7"/>
  <c r="M138" i="7"/>
  <c r="M140" i="7" s="1"/>
  <c r="O216" i="7"/>
  <c r="M134" i="7"/>
  <c r="M46" i="7"/>
  <c r="M95" i="7" s="1"/>
  <c r="I140" i="7"/>
  <c r="O192" i="7"/>
  <c r="O193" i="7"/>
  <c r="I134" i="7"/>
  <c r="K108" i="7"/>
  <c r="G75" i="7"/>
  <c r="I46" i="7"/>
  <c r="I95" i="7" s="1"/>
  <c r="I156" i="6"/>
  <c r="I148" i="6"/>
  <c r="I108" i="6"/>
  <c r="K148" i="6"/>
  <c r="K134" i="6"/>
  <c r="K108" i="6"/>
  <c r="M216" i="6"/>
  <c r="I134" i="6"/>
  <c r="M218" i="6"/>
  <c r="M193" i="6"/>
  <c r="K156" i="6"/>
  <c r="G75" i="6"/>
  <c r="I31" i="5"/>
  <c r="I148" i="5"/>
  <c r="G90" i="1"/>
  <c r="G75" i="1"/>
  <c r="K193" i="5"/>
  <c r="G218" i="5"/>
  <c r="K218" i="5" s="1"/>
  <c r="K81" i="6"/>
  <c r="K66" i="6"/>
  <c r="K75" i="6" s="1"/>
  <c r="K97" i="6" s="1"/>
  <c r="I75" i="6"/>
  <c r="I97" i="6" s="1"/>
  <c r="K161" i="7"/>
  <c r="I169" i="7"/>
  <c r="K22" i="9"/>
  <c r="M22" i="9" s="1"/>
  <c r="O22" i="9" s="1"/>
  <c r="I31" i="9"/>
  <c r="K31" i="6"/>
  <c r="G46" i="5"/>
  <c r="K124" i="9"/>
  <c r="I134" i="9"/>
  <c r="M106" i="9"/>
  <c r="K108" i="9"/>
  <c r="I70" i="9"/>
  <c r="G75" i="9"/>
  <c r="K37" i="9"/>
  <c r="I46" i="9"/>
  <c r="I95" i="9" s="1"/>
  <c r="M105" i="7"/>
  <c r="M108" i="7" s="1"/>
  <c r="K148" i="9"/>
  <c r="G46" i="1"/>
  <c r="G216" i="5"/>
  <c r="K216" i="5" s="1"/>
  <c r="K192" i="5"/>
  <c r="I108" i="5"/>
  <c r="I80" i="5"/>
  <c r="I90" i="5" s="1"/>
  <c r="G90" i="5"/>
  <c r="I75" i="5"/>
  <c r="I97" i="5" s="1"/>
  <c r="K169" i="9"/>
  <c r="M160" i="9"/>
  <c r="I83" i="9"/>
  <c r="G90" i="9"/>
  <c r="G31" i="1"/>
  <c r="I46" i="5"/>
  <c r="I95" i="5" s="1"/>
  <c r="K168" i="6"/>
  <c r="K169" i="6" s="1"/>
  <c r="I169" i="6"/>
  <c r="K37" i="6"/>
  <c r="K46" i="6" s="1"/>
  <c r="K95" i="6" s="1"/>
  <c r="I46" i="6"/>
  <c r="I95" i="6" s="1"/>
  <c r="M166" i="7"/>
  <c r="O166" i="7" s="1"/>
  <c r="K155" i="7"/>
  <c r="I156" i="7"/>
  <c r="K218" i="9"/>
  <c r="Q218" i="9" s="1"/>
  <c r="Q193" i="9"/>
  <c r="K178" i="9"/>
  <c r="K46" i="7"/>
  <c r="K95" i="7" s="1"/>
  <c r="G31" i="5"/>
  <c r="I83" i="6"/>
  <c r="K83" i="6" s="1"/>
  <c r="G90" i="6"/>
  <c r="I31" i="6"/>
  <c r="I21" i="7"/>
  <c r="G31" i="7"/>
  <c r="O21" i="9"/>
  <c r="G31" i="6"/>
  <c r="K134" i="7"/>
  <c r="I90" i="7"/>
  <c r="I108" i="7"/>
  <c r="G46" i="6"/>
  <c r="I140" i="6"/>
  <c r="I169" i="5"/>
  <c r="G75" i="5"/>
  <c r="K145" i="7"/>
  <c r="I148" i="7"/>
  <c r="M192" i="6"/>
  <c r="G46" i="9"/>
  <c r="I92" i="9" l="1"/>
  <c r="I94" i="9"/>
  <c r="K92" i="6"/>
  <c r="I94" i="5"/>
  <c r="I98" i="5" s="1"/>
  <c r="I92" i="5"/>
  <c r="G92" i="1"/>
  <c r="M61" i="9"/>
  <c r="M96" i="9" s="1"/>
  <c r="K31" i="9"/>
  <c r="M139" i="9"/>
  <c r="K140" i="9"/>
  <c r="G98" i="9"/>
  <c r="O31" i="9"/>
  <c r="K75" i="7"/>
  <c r="K97" i="7" s="1"/>
  <c r="M168" i="6"/>
  <c r="K90" i="6"/>
  <c r="M178" i="9"/>
  <c r="K83" i="9"/>
  <c r="I90" i="9"/>
  <c r="O106" i="9"/>
  <c r="O108" i="9" s="1"/>
  <c r="M108" i="9"/>
  <c r="M169" i="9"/>
  <c r="O160" i="9"/>
  <c r="O169" i="9" s="1"/>
  <c r="K94" i="6"/>
  <c r="K98" i="6" s="1"/>
  <c r="M145" i="7"/>
  <c r="M148" i="7" s="1"/>
  <c r="K148" i="7"/>
  <c r="K21" i="7"/>
  <c r="I31" i="7"/>
  <c r="I92" i="7" s="1"/>
  <c r="G94" i="5"/>
  <c r="G98" i="5" s="1"/>
  <c r="M31" i="9"/>
  <c r="K70" i="9"/>
  <c r="I75" i="9"/>
  <c r="I97" i="9" s="1"/>
  <c r="M124" i="9"/>
  <c r="K134" i="9"/>
  <c r="I90" i="6"/>
  <c r="I92" i="6" s="1"/>
  <c r="K156" i="7"/>
  <c r="M155" i="7"/>
  <c r="M156" i="7" s="1"/>
  <c r="K46" i="9"/>
  <c r="K95" i="9" s="1"/>
  <c r="M37" i="9"/>
  <c r="G94" i="7"/>
  <c r="G98" i="7" s="1"/>
  <c r="G94" i="6"/>
  <c r="G98" i="6" s="1"/>
  <c r="I94" i="6"/>
  <c r="I98" i="6" s="1"/>
  <c r="K169" i="7"/>
  <c r="M161" i="7"/>
  <c r="M169" i="7" s="1"/>
  <c r="K94" i="9" l="1"/>
  <c r="K92" i="9"/>
  <c r="O94" i="9"/>
  <c r="G172" i="1"/>
  <c r="G198" i="1" s="1"/>
  <c r="G100" i="9"/>
  <c r="G172" i="9" s="1"/>
  <c r="G198" i="9" s="1"/>
  <c r="G100" i="7"/>
  <c r="G171" i="7" s="1"/>
  <c r="O139" i="9"/>
  <c r="O140" i="9" s="1"/>
  <c r="M140" i="9"/>
  <c r="I100" i="6"/>
  <c r="I171" i="6" s="1"/>
  <c r="G100" i="5"/>
  <c r="G172" i="5" s="1"/>
  <c r="G198" i="5" s="1"/>
  <c r="O37" i="9"/>
  <c r="O46" i="9" s="1"/>
  <c r="O95" i="9" s="1"/>
  <c r="M46" i="9"/>
  <c r="M95" i="9" s="1"/>
  <c r="I94" i="7"/>
  <c r="I98" i="7" s="1"/>
  <c r="M94" i="9"/>
  <c r="M21" i="7"/>
  <c r="M31" i="7" s="1"/>
  <c r="M92" i="7" s="1"/>
  <c r="K31" i="7"/>
  <c r="K92" i="7" s="1"/>
  <c r="K100" i="6"/>
  <c r="O124" i="9"/>
  <c r="O134" i="9" s="1"/>
  <c r="M134" i="9"/>
  <c r="I100" i="5"/>
  <c r="M83" i="9"/>
  <c r="K90" i="9"/>
  <c r="I98" i="9"/>
  <c r="G100" i="6"/>
  <c r="M70" i="9"/>
  <c r="K75" i="9"/>
  <c r="O178" i="9"/>
  <c r="K97" i="9" l="1"/>
  <c r="K98" i="9" s="1"/>
  <c r="K100" i="9" s="1"/>
  <c r="G171" i="9"/>
  <c r="G215" i="9" s="1"/>
  <c r="G172" i="7"/>
  <c r="G198" i="7" s="1"/>
  <c r="G199" i="7" s="1"/>
  <c r="I172" i="6"/>
  <c r="I198" i="6" s="1"/>
  <c r="I199" i="6" s="1"/>
  <c r="G171" i="5"/>
  <c r="G215" i="5" s="1"/>
  <c r="G197" i="1"/>
  <c r="C205" i="1"/>
  <c r="G199" i="1"/>
  <c r="C206" i="1" s="1"/>
  <c r="K172" i="6"/>
  <c r="K198" i="6" s="1"/>
  <c r="K199" i="6" s="1"/>
  <c r="K171" i="6"/>
  <c r="I100" i="7"/>
  <c r="G199" i="9"/>
  <c r="I100" i="9"/>
  <c r="O70" i="9"/>
  <c r="O75" i="9" s="1"/>
  <c r="O97" i="9" s="1"/>
  <c r="M75" i="9"/>
  <c r="O83" i="9"/>
  <c r="O90" i="9" s="1"/>
  <c r="M90" i="9"/>
  <c r="K94" i="7"/>
  <c r="K98" i="7" s="1"/>
  <c r="G172" i="6"/>
  <c r="G198" i="6" s="1"/>
  <c r="G171" i="6"/>
  <c r="I172" i="5"/>
  <c r="I198" i="5" s="1"/>
  <c r="I199" i="5" s="1"/>
  <c r="I171" i="5"/>
  <c r="M94" i="7"/>
  <c r="M98" i="7" s="1"/>
  <c r="G215" i="7"/>
  <c r="G197" i="7"/>
  <c r="G199" i="5"/>
  <c r="I215" i="6"/>
  <c r="I217" i="6" s="1"/>
  <c r="I219" i="6" s="1"/>
  <c r="I197" i="6"/>
  <c r="M97" i="9" l="1"/>
  <c r="M98" i="9" s="1"/>
  <c r="M92" i="9"/>
  <c r="O92" i="9"/>
  <c r="G197" i="9"/>
  <c r="G200" i="9" s="1"/>
  <c r="G197" i="5"/>
  <c r="G200" i="5" s="1"/>
  <c r="K100" i="7"/>
  <c r="K171" i="7" s="1"/>
  <c r="I200" i="6"/>
  <c r="O98" i="9"/>
  <c r="G215" i="1"/>
  <c r="G217" i="1" s="1"/>
  <c r="G219" i="1" s="1"/>
  <c r="C204" i="1"/>
  <c r="C207" i="1" s="1"/>
  <c r="G200" i="1"/>
  <c r="C206" i="5"/>
  <c r="G217" i="7"/>
  <c r="C205" i="6"/>
  <c r="G199" i="6"/>
  <c r="C206" i="6" s="1"/>
  <c r="G217" i="5"/>
  <c r="M100" i="7"/>
  <c r="I197" i="5"/>
  <c r="I200" i="5" s="1"/>
  <c r="I215" i="5"/>
  <c r="I217" i="5" s="1"/>
  <c r="I219" i="5" s="1"/>
  <c r="I171" i="9"/>
  <c r="I172" i="9"/>
  <c r="I198" i="9" s="1"/>
  <c r="I171" i="7"/>
  <c r="I172" i="7"/>
  <c r="I198" i="7" s="1"/>
  <c r="K171" i="9"/>
  <c r="K172" i="9"/>
  <c r="K198" i="9" s="1"/>
  <c r="K199" i="9" s="1"/>
  <c r="C205" i="5"/>
  <c r="G200" i="7"/>
  <c r="G217" i="9"/>
  <c r="G215" i="6"/>
  <c r="G197" i="6"/>
  <c r="K197" i="6"/>
  <c r="K200" i="6" s="1"/>
  <c r="K215" i="6"/>
  <c r="K217" i="6" s="1"/>
  <c r="K219" i="6" s="1"/>
  <c r="K172" i="7" l="1"/>
  <c r="K198" i="7" s="1"/>
  <c r="K199" i="7" s="1"/>
  <c r="M100" i="9"/>
  <c r="M171" i="9" s="1"/>
  <c r="O100" i="9"/>
  <c r="O171" i="9" s="1"/>
  <c r="C204" i="5"/>
  <c r="C207" i="5" s="1"/>
  <c r="I199" i="9"/>
  <c r="M171" i="7"/>
  <c r="M172" i="7"/>
  <c r="M198" i="7" s="1"/>
  <c r="M199" i="7" s="1"/>
  <c r="G200" i="6"/>
  <c r="C204" i="6"/>
  <c r="C207" i="6" s="1"/>
  <c r="I197" i="7"/>
  <c r="I215" i="7"/>
  <c r="K217" i="5"/>
  <c r="G219" i="5"/>
  <c r="K219" i="5" s="1"/>
  <c r="G217" i="6"/>
  <c r="M215" i="6"/>
  <c r="G219" i="9"/>
  <c r="K197" i="9"/>
  <c r="K200" i="9" s="1"/>
  <c r="K215" i="9"/>
  <c r="K217" i="9" s="1"/>
  <c r="K219" i="9" s="1"/>
  <c r="K197" i="7"/>
  <c r="K215" i="7"/>
  <c r="K217" i="7" s="1"/>
  <c r="K219" i="7" s="1"/>
  <c r="I199" i="7"/>
  <c r="I215" i="9"/>
  <c r="I197" i="9"/>
  <c r="K215" i="5"/>
  <c r="G219" i="7"/>
  <c r="K200" i="7" l="1"/>
  <c r="O172" i="9"/>
  <c r="O198" i="9" s="1"/>
  <c r="O199" i="9" s="1"/>
  <c r="M172" i="9"/>
  <c r="M198" i="9" s="1"/>
  <c r="M199" i="9" s="1"/>
  <c r="I200" i="9"/>
  <c r="I217" i="7"/>
  <c r="I200" i="7"/>
  <c r="M197" i="7"/>
  <c r="M200" i="7" s="1"/>
  <c r="M215" i="7"/>
  <c r="M217" i="7" s="1"/>
  <c r="M219" i="7" s="1"/>
  <c r="C205" i="7"/>
  <c r="O197" i="9"/>
  <c r="O215" i="9"/>
  <c r="O217" i="9" s="1"/>
  <c r="O219" i="9" s="1"/>
  <c r="C206" i="7"/>
  <c r="I217" i="9"/>
  <c r="M217" i="6"/>
  <c r="G219" i="6"/>
  <c r="M219" i="6" s="1"/>
  <c r="M197" i="9"/>
  <c r="M215" i="9"/>
  <c r="M217" i="9" s="1"/>
  <c r="M219" i="9" s="1"/>
  <c r="C206" i="9" l="1"/>
  <c r="O200" i="9"/>
  <c r="M200" i="9"/>
  <c r="C205" i="9"/>
  <c r="C204" i="7"/>
  <c r="C207" i="7" s="1"/>
  <c r="O215" i="7"/>
  <c r="I219" i="7"/>
  <c r="O219" i="7" s="1"/>
  <c r="O217" i="7"/>
  <c r="Q215" i="9"/>
  <c r="C204" i="9"/>
  <c r="I219" i="9"/>
  <c r="Q219" i="9" s="1"/>
  <c r="Q217" i="9"/>
  <c r="C207" i="9" l="1"/>
</calcChain>
</file>

<file path=xl/sharedStrings.xml><?xml version="1.0" encoding="utf-8"?>
<sst xmlns="http://schemas.openxmlformats.org/spreadsheetml/2006/main" count="731" uniqueCount="128">
  <si>
    <t>Personnel</t>
  </si>
  <si>
    <t>Annual Salary</t>
  </si>
  <si>
    <t>Name</t>
  </si>
  <si>
    <t>% Effort</t>
  </si>
  <si>
    <t>Year 1</t>
  </si>
  <si>
    <t>Subtotals</t>
  </si>
  <si>
    <t>Rate Per Hour</t>
  </si>
  <si>
    <t>Hrs. Worked</t>
  </si>
  <si>
    <t>Nonfringe &amp; Students</t>
  </si>
  <si>
    <t>Subtotal Personnel</t>
  </si>
  <si>
    <t>Fringe Hourly</t>
  </si>
  <si>
    <t>Hourly Fringe Rate</t>
  </si>
  <si>
    <t>Total Personnel</t>
  </si>
  <si>
    <t>Subtotal Fringe</t>
  </si>
  <si>
    <t>Consultants</t>
  </si>
  <si>
    <t>(Names)</t>
  </si>
  <si>
    <t xml:space="preserve"> </t>
  </si>
  <si>
    <t>(Itemize)</t>
  </si>
  <si>
    <t>Supplies</t>
  </si>
  <si>
    <t>Patient Care</t>
  </si>
  <si>
    <t>Inpatient</t>
  </si>
  <si>
    <t>Outpatient</t>
  </si>
  <si>
    <t xml:space="preserve">Subtotals </t>
  </si>
  <si>
    <t>Alterations/Renovations</t>
  </si>
  <si>
    <t>Travel</t>
  </si>
  <si>
    <t>Other</t>
  </si>
  <si>
    <t>Tuition</t>
  </si>
  <si>
    <t>Total Tuition</t>
  </si>
  <si>
    <t>Subtotal Direct Cost at VCU</t>
  </si>
  <si>
    <t>Subawards</t>
  </si>
  <si>
    <t>Direct</t>
  </si>
  <si>
    <t>Indirect</t>
  </si>
  <si>
    <t>Subawardee #1</t>
  </si>
  <si>
    <t>Subawardee #2</t>
  </si>
  <si>
    <t>Subawardee #4</t>
  </si>
  <si>
    <t>Total Direct Subawards</t>
  </si>
  <si>
    <t>Total Indirect Subawards</t>
  </si>
  <si>
    <t>Total Direct</t>
  </si>
  <si>
    <t>F&amp;A Base</t>
  </si>
  <si>
    <t>Total F&amp;A</t>
  </si>
  <si>
    <t>Total Costs</t>
  </si>
  <si>
    <t>Enter data in year 1 and it will be projected in all future years using the indicated increment.</t>
  </si>
  <si>
    <t>This worksheet assumes that each subawardee will be issued a new contract each year.</t>
  </si>
  <si>
    <t>Complements of Virginia Commonwealth University</t>
  </si>
  <si>
    <t>1-year DC total</t>
  </si>
  <si>
    <t>1-year F&amp;A base</t>
  </si>
  <si>
    <t>1-year F&amp;A total</t>
  </si>
  <si>
    <t>1-yr total cost</t>
  </si>
  <si>
    <t xml:space="preserve">Increment Rate </t>
  </si>
  <si>
    <t>Non-Personnel</t>
  </si>
  <si>
    <t>Data may be entered in any future year and it will be projected to the end.</t>
  </si>
  <si>
    <t>Equipment (&gt;$5,000 each)</t>
  </si>
  <si>
    <t>(Itemize, budget in year desired)</t>
  </si>
  <si>
    <t>Total Rent</t>
  </si>
  <si>
    <t>Rent</t>
  </si>
  <si>
    <t>Subawardee #3</t>
  </si>
  <si>
    <t>For NIH Applications:</t>
  </si>
  <si>
    <t>Total VCU Direct Costs</t>
  </si>
  <si>
    <t>Consortium/Contractual Direct Costs</t>
  </si>
  <si>
    <t>Subtotal Direct Costs for Initial Budget Period (Item 7a, Face Page)</t>
  </si>
  <si>
    <t>Consortium/Contractual F&amp;A Costs</t>
  </si>
  <si>
    <t>Total Direct Costs for Initial Budget Period</t>
  </si>
  <si>
    <t>Fringe Summer &amp; Part-Time Faculty</t>
  </si>
  <si>
    <t>Summer &amp; Part-Time Faculty</t>
  </si>
  <si>
    <t>Year 2</t>
  </si>
  <si>
    <t>Sub Totals</t>
  </si>
  <si>
    <t>2-year DC total</t>
  </si>
  <si>
    <t>2-year F&amp;A base</t>
  </si>
  <si>
    <t>2-year F&amp;A total</t>
  </si>
  <si>
    <t>2-yr total cost</t>
  </si>
  <si>
    <t>Initial</t>
  </si>
  <si>
    <t>Total</t>
  </si>
  <si>
    <t>Subtotal Direct Costs</t>
  </si>
  <si>
    <t>Total Direct Costs</t>
  </si>
  <si>
    <t>Complements of Virginia Commonwealth University.</t>
  </si>
  <si>
    <t>Year 3</t>
  </si>
  <si>
    <t>3-year DC total</t>
  </si>
  <si>
    <t>3-year F&amp;A base</t>
  </si>
  <si>
    <t>3-year F&amp;A total</t>
  </si>
  <si>
    <t>3-yr total cost</t>
  </si>
  <si>
    <t>Year 4</t>
  </si>
  <si>
    <t>4-year DC total</t>
  </si>
  <si>
    <t>4-year F&amp;A base</t>
  </si>
  <si>
    <t>4-year F&amp;A total</t>
  </si>
  <si>
    <t>4-yr total cost</t>
  </si>
  <si>
    <t>Enter data in year 1 and it will be projected in all future years using the indicated increment</t>
  </si>
  <si>
    <t>Year 5</t>
  </si>
  <si>
    <t>5-year DC total</t>
  </si>
  <si>
    <t>5-year F&amp;A base</t>
  </si>
  <si>
    <t>5-year F&amp;A total</t>
  </si>
  <si>
    <t>5-yr total cost</t>
  </si>
  <si>
    <t>Hourly</t>
  </si>
  <si>
    <t>Full-Time VCU Student</t>
  </si>
  <si>
    <t>O/C Research</t>
  </si>
  <si>
    <t>Off/C Research</t>
  </si>
  <si>
    <t>O/C Instruction</t>
  </si>
  <si>
    <t>Off/C Instruction</t>
  </si>
  <si>
    <t>O/C Other</t>
  </si>
  <si>
    <t>Off/C Other</t>
  </si>
  <si>
    <t>**F&amp;A Rate (See Chart)</t>
  </si>
  <si>
    <t>For a 1 year only expense, the work-around is to enter in the following year a negative amount equal to the inflated amountof that one time cost.</t>
  </si>
  <si>
    <t>Data may be entered in any future year and it will be projected to the end.  For a 1 year only expense,</t>
  </si>
  <si>
    <t>the work-around is to enter in the following year a negative amount equal to the inflated amountof that one time cost.</t>
  </si>
  <si>
    <t>**Facilities &amp; Administration (F&amp;A) Rates (O/C = On campus; Off/C = Off Campus)</t>
  </si>
  <si>
    <t>Proposal Budget Worksheet, 1 Year Project</t>
  </si>
  <si>
    <t>Proposal Budget Worksheet, 2 Year Project</t>
  </si>
  <si>
    <t>Proposal Budget Worksheet, 3 Year Project</t>
  </si>
  <si>
    <t>Proposal Budget Worksheet, 4 Year Project</t>
  </si>
  <si>
    <t>Proposal Budget Worksheet, 5 Year Project</t>
  </si>
  <si>
    <r>
      <t>Other Rates:</t>
    </r>
    <r>
      <rPr>
        <sz val="8"/>
        <rFont val="Arial"/>
      </rPr>
      <t xml:space="preserve">  No F&amp;A Allowed by Sponsor</t>
    </r>
  </si>
  <si>
    <t>Restricted Rates</t>
  </si>
  <si>
    <r>
      <t>Other Rates:</t>
    </r>
    <r>
      <rPr>
        <sz val="8"/>
        <rFont val="Arial"/>
        <family val="2"/>
      </rPr>
      <t xml:space="preserve"> Sponsor Restricted Other</t>
    </r>
  </si>
  <si>
    <r>
      <t>Other Rates:</t>
    </r>
    <r>
      <rPr>
        <sz val="8"/>
        <rFont val="Arial"/>
        <family val="2"/>
      </rPr>
      <t xml:space="preserve"> Sponsor Restricted Local</t>
    </r>
  </si>
  <si>
    <r>
      <t>Other Rates:</t>
    </r>
    <r>
      <rPr>
        <sz val="8"/>
        <rFont val="Arial"/>
        <family val="2"/>
      </rPr>
      <t xml:space="preserve"> Sponsor Restricted Training</t>
    </r>
  </si>
  <si>
    <r>
      <t>Other Rates:</t>
    </r>
    <r>
      <rPr>
        <sz val="8"/>
        <rFont val="Arial"/>
        <family val="2"/>
      </rPr>
      <t xml:space="preserve"> Sponsor Restricted</t>
    </r>
  </si>
  <si>
    <r>
      <t>Other Rates:</t>
    </r>
    <r>
      <rPr>
        <sz val="8"/>
        <rFont val="Arial"/>
        <family val="2"/>
      </rPr>
      <t xml:space="preserve"> Industry Sponsored Clinical Trial</t>
    </r>
  </si>
  <si>
    <r>
      <t>Other Rates:</t>
    </r>
    <r>
      <rPr>
        <sz val="8"/>
        <rFont val="Arial"/>
        <family val="2"/>
      </rPr>
      <t xml:space="preserve"> Legacy On Campus Res</t>
    </r>
  </si>
  <si>
    <t xml:space="preserve">Fringe Postdoctoral </t>
  </si>
  <si>
    <t>Post Doc</t>
  </si>
  <si>
    <t>Post Doc Fringe</t>
  </si>
  <si>
    <t>07/01/20 – 06/30/2023</t>
  </si>
  <si>
    <t xml:space="preserve">Fac., Class., &amp; UAP Fringe </t>
  </si>
  <si>
    <t>Faculty, Classified. &amp; UAP</t>
  </si>
  <si>
    <t>Postdoctoral</t>
  </si>
  <si>
    <t xml:space="preserve">Hourly </t>
  </si>
  <si>
    <t>Faculty, Classified, &amp; UAP Staff</t>
  </si>
  <si>
    <t>Fringe Faculty, Classified, &amp; UAP</t>
  </si>
  <si>
    <t>Fringe Benefits Rate Non-Sponsored and Sponsored 07/01/2021-06/30/2022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</si>
</sst>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.5"/>
      <color indexed="63"/>
      <name val="Verdana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3" fontId="0" fillId="0" borderId="0" xfId="0" applyNumberFormat="1" applyProtection="1">
      <protection locked="0"/>
    </xf>
    <xf numFmtId="3" fontId="0" fillId="2" borderId="0" xfId="0" applyNumberFormat="1" applyFill="1" applyProtection="1">
      <protection locked="0"/>
    </xf>
    <xf numFmtId="3" fontId="5" fillId="0" borderId="0" xfId="0" applyNumberFormat="1" applyFont="1" applyProtection="1">
      <protection locked="0"/>
    </xf>
    <xf numFmtId="3" fontId="5" fillId="2" borderId="0" xfId="0" applyNumberFormat="1" applyFont="1" applyFill="1" applyProtection="1">
      <protection locked="0"/>
    </xf>
    <xf numFmtId="5" fontId="5" fillId="2" borderId="1" xfId="0" applyNumberFormat="1" applyFont="1" applyFill="1" applyBorder="1" applyAlignment="1" applyProtection="1">
      <alignment horizontal="right"/>
      <protection locked="0"/>
    </xf>
    <xf numFmtId="5" fontId="5" fillId="2" borderId="2" xfId="0" applyNumberFormat="1" applyFont="1" applyFill="1" applyBorder="1" applyAlignment="1" applyProtection="1">
      <alignment horizontal="right"/>
      <protection locked="0"/>
    </xf>
    <xf numFmtId="3" fontId="5" fillId="2" borderId="3" xfId="0" applyNumberFormat="1" applyFont="1" applyFill="1" applyBorder="1" applyProtection="1">
      <protection locked="0"/>
    </xf>
    <xf numFmtId="5" fontId="5" fillId="2" borderId="4" xfId="0" applyNumberFormat="1" applyFont="1" applyFill="1" applyBorder="1" applyAlignment="1" applyProtection="1">
      <alignment horizontal="right"/>
      <protection locked="0"/>
    </xf>
    <xf numFmtId="5" fontId="5" fillId="2" borderId="0" xfId="0" applyNumberFormat="1" applyFont="1" applyFill="1" applyBorder="1" applyAlignment="1" applyProtection="1">
      <alignment horizontal="right"/>
      <protection locked="0"/>
    </xf>
    <xf numFmtId="3" fontId="5" fillId="2" borderId="5" xfId="0" applyNumberFormat="1" applyFont="1" applyFill="1" applyBorder="1" applyProtection="1">
      <protection locked="0"/>
    </xf>
    <xf numFmtId="5" fontId="5" fillId="2" borderId="6" xfId="0" applyNumberFormat="1" applyFont="1" applyFill="1" applyBorder="1" applyAlignment="1" applyProtection="1">
      <alignment horizontal="right"/>
      <protection locked="0"/>
    </xf>
    <xf numFmtId="5" fontId="5" fillId="2" borderId="7" xfId="0" applyNumberFormat="1" applyFont="1" applyFill="1" applyBorder="1" applyAlignment="1" applyProtection="1">
      <alignment horizontal="right"/>
      <protection locked="0"/>
    </xf>
    <xf numFmtId="3" fontId="5" fillId="2" borderId="8" xfId="0" applyNumberFormat="1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9" fontId="0" fillId="2" borderId="0" xfId="3" applyFont="1" applyFill="1" applyBorder="1" applyProtection="1">
      <protection locked="0"/>
    </xf>
    <xf numFmtId="3" fontId="0" fillId="2" borderId="0" xfId="1" applyNumberFormat="1" applyFont="1" applyFill="1" applyBorder="1" applyProtection="1">
      <protection locked="0"/>
    </xf>
    <xf numFmtId="3" fontId="0" fillId="2" borderId="0" xfId="2" applyNumberFormat="1" applyFon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9" fontId="0" fillId="2" borderId="9" xfId="3" applyFont="1" applyFill="1" applyBorder="1" applyProtection="1">
      <protection locked="0"/>
    </xf>
    <xf numFmtId="3" fontId="0" fillId="2" borderId="9" xfId="1" applyNumberFormat="1" applyFont="1" applyFill="1" applyBorder="1" applyProtection="1">
      <protection locked="0"/>
    </xf>
    <xf numFmtId="3" fontId="0" fillId="2" borderId="9" xfId="2" applyNumberFormat="1" applyFont="1" applyFill="1" applyBorder="1" applyProtection="1">
      <protection locked="0"/>
    </xf>
    <xf numFmtId="3" fontId="2" fillId="2" borderId="0" xfId="2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3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6" fillId="2" borderId="0" xfId="0" applyNumberFormat="1" applyFont="1" applyFill="1" applyBorder="1" applyProtection="1">
      <protection locked="0"/>
    </xf>
    <xf numFmtId="3" fontId="6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8" fillId="2" borderId="0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10" fontId="9" fillId="2" borderId="0" xfId="0" applyNumberFormat="1" applyFont="1" applyFill="1" applyProtection="1"/>
    <xf numFmtId="10" fontId="9" fillId="0" borderId="0" xfId="0" applyNumberFormat="1" applyFont="1" applyProtection="1"/>
    <xf numFmtId="3" fontId="3" fillId="2" borderId="0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9" fontId="1" fillId="2" borderId="0" xfId="3" applyFill="1" applyBorder="1" applyProtection="1">
      <protection locked="0"/>
    </xf>
    <xf numFmtId="3" fontId="1" fillId="2" borderId="0" xfId="1" applyNumberFormat="1" applyFill="1" applyBorder="1" applyProtection="1">
      <protection locked="0"/>
    </xf>
    <xf numFmtId="3" fontId="1" fillId="2" borderId="0" xfId="2" applyNumberFormat="1" applyFill="1" applyBorder="1" applyProtection="1">
      <protection locked="0"/>
    </xf>
    <xf numFmtId="9" fontId="1" fillId="2" borderId="9" xfId="3" applyFill="1" applyBorder="1" applyProtection="1">
      <protection locked="0"/>
    </xf>
    <xf numFmtId="3" fontId="1" fillId="2" borderId="9" xfId="1" applyNumberFormat="1" applyFill="1" applyBorder="1" applyProtection="1">
      <protection locked="0"/>
    </xf>
    <xf numFmtId="3" fontId="1" fillId="2" borderId="9" xfId="2" applyNumberFormat="1" applyFill="1" applyBorder="1" applyProtection="1">
      <protection locked="0"/>
    </xf>
    <xf numFmtId="3" fontId="0" fillId="2" borderId="0" xfId="0" applyNumberFormat="1" applyFill="1" applyBorder="1" applyAlignment="1" applyProtection="1">
      <alignment horizontal="right"/>
      <protection locked="0"/>
    </xf>
    <xf numFmtId="3" fontId="6" fillId="2" borderId="0" xfId="0" applyNumberFormat="1" applyFont="1" applyFill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9" fillId="2" borderId="0" xfId="0" applyFont="1" applyFill="1" applyBorder="1"/>
    <xf numFmtId="0" fontId="5" fillId="2" borderId="0" xfId="0" applyFont="1" applyFill="1" applyBorder="1"/>
    <xf numFmtId="3" fontId="11" fillId="2" borderId="0" xfId="0" applyNumberFormat="1" applyFont="1" applyFill="1" applyBorder="1" applyProtection="1">
      <protection locked="0"/>
    </xf>
    <xf numFmtId="0" fontId="12" fillId="0" borderId="10" xfId="0" applyFont="1" applyBorder="1" applyAlignment="1">
      <alignment vertical="top" wrapText="1" shrinkToFit="1"/>
    </xf>
    <xf numFmtId="0" fontId="0" fillId="2" borderId="11" xfId="0" applyFill="1" applyBorder="1" applyProtection="1">
      <protection locked="0"/>
    </xf>
    <xf numFmtId="10" fontId="13" fillId="2" borderId="12" xfId="3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2" fillId="0" borderId="13" xfId="0" applyFont="1" applyBorder="1" applyAlignment="1">
      <alignment vertical="top" wrapText="1" shrinkToFit="1"/>
    </xf>
    <xf numFmtId="10" fontId="13" fillId="2" borderId="14" xfId="3" applyNumberFormat="1" applyFont="1" applyFill="1" applyBorder="1" applyProtection="1"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4" fillId="2" borderId="12" xfId="0" applyFont="1" applyFill="1" applyBorder="1" applyAlignment="1" applyProtection="1">
      <alignment horizontal="center" wrapText="1" shrinkToFit="1"/>
      <protection locked="0"/>
    </xf>
    <xf numFmtId="10" fontId="9" fillId="2" borderId="0" xfId="3" applyNumberFormat="1" applyFont="1" applyFill="1" applyBorder="1" applyProtection="1"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/>
      <protection locked="0"/>
    </xf>
    <xf numFmtId="10" fontId="14" fillId="2" borderId="12" xfId="3" applyNumberFormat="1" applyFont="1" applyFill="1" applyBorder="1" applyAlignment="1" applyProtection="1">
      <alignment horizontal="center" wrapText="1" shrinkToFit="1"/>
      <protection locked="0"/>
    </xf>
    <xf numFmtId="10" fontId="15" fillId="2" borderId="12" xfId="3" applyNumberFormat="1" applyFont="1" applyFill="1" applyBorder="1" applyAlignment="1" applyProtection="1">
      <alignment horizontal="right" wrapText="1" shrinkToFit="1"/>
      <protection locked="0"/>
    </xf>
    <xf numFmtId="0" fontId="0" fillId="2" borderId="13" xfId="0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workbookViewId="0">
      <selection activeCell="A7" sqref="A7"/>
    </sheetView>
  </sheetViews>
  <sheetFormatPr defaultColWidth="9.140625" defaultRowHeight="12.75" x14ac:dyDescent="0.2"/>
  <cols>
    <col min="1" max="1" width="29.28515625" style="15" customWidth="1"/>
    <col min="2" max="2" width="2.28515625" style="15" customWidth="1"/>
    <col min="3" max="3" width="15.7109375" style="15" customWidth="1"/>
    <col min="4" max="4" width="2.28515625" style="15" customWidth="1"/>
    <col min="5" max="5" width="12.5703125" style="15" customWidth="1"/>
    <col min="6" max="6" width="2.28515625" style="15" customWidth="1"/>
    <col min="7" max="7" width="14.140625" style="15" customWidth="1"/>
    <col min="8" max="8" width="2.28515625" style="15" customWidth="1"/>
    <col min="9" max="9" width="10.85546875" style="15" customWidth="1"/>
    <col min="10" max="10" width="42.140625" style="15" customWidth="1"/>
    <col min="11" max="11" width="9.85546875" style="15" customWidth="1"/>
    <col min="12" max="16384" width="9.140625" style="15"/>
  </cols>
  <sheetData>
    <row r="1" spans="1:11" ht="22.5" customHeight="1" x14ac:dyDescent="0.3">
      <c r="A1" s="14" t="s">
        <v>104</v>
      </c>
      <c r="G1" s="41"/>
      <c r="J1" s="62" t="s">
        <v>127</v>
      </c>
      <c r="K1" s="63"/>
    </row>
    <row r="2" spans="1:11" x14ac:dyDescent="0.2">
      <c r="A2" s="15" t="s">
        <v>42</v>
      </c>
      <c r="J2" s="68" t="s">
        <v>125</v>
      </c>
      <c r="K2" s="64">
        <v>0.40300000000000002</v>
      </c>
    </row>
    <row r="3" spans="1:11" x14ac:dyDescent="0.2">
      <c r="A3" s="15" t="s">
        <v>41</v>
      </c>
      <c r="J3" s="68" t="s">
        <v>118</v>
      </c>
      <c r="K3" s="64">
        <v>0.19800000000000001</v>
      </c>
    </row>
    <row r="4" spans="1:11" x14ac:dyDescent="0.2">
      <c r="A4" s="15" t="s">
        <v>50</v>
      </c>
      <c r="J4" s="68" t="s">
        <v>91</v>
      </c>
      <c r="K4" s="64">
        <v>8.3000000000000004E-2</v>
      </c>
    </row>
    <row r="5" spans="1:11" x14ac:dyDescent="0.2">
      <c r="A5" s="40" t="s">
        <v>43</v>
      </c>
      <c r="J5" s="68" t="s">
        <v>92</v>
      </c>
      <c r="K5" s="64">
        <v>0</v>
      </c>
    </row>
    <row r="6" spans="1:11" x14ac:dyDescent="0.2">
      <c r="J6" s="75"/>
      <c r="K6" s="65"/>
    </row>
    <row r="7" spans="1:11" ht="21" x14ac:dyDescent="0.2">
      <c r="J7" s="66" t="s">
        <v>103</v>
      </c>
      <c r="K7" s="65"/>
    </row>
    <row r="8" spans="1:11" ht="22.5" x14ac:dyDescent="0.2">
      <c r="J8" s="68"/>
      <c r="K8" s="69" t="s">
        <v>120</v>
      </c>
    </row>
    <row r="9" spans="1:11" x14ac:dyDescent="0.2">
      <c r="J9" s="68" t="s">
        <v>93</v>
      </c>
      <c r="K9" s="64">
        <v>0.55249999999999999</v>
      </c>
    </row>
    <row r="10" spans="1:11" s="42" customFormat="1" ht="15" x14ac:dyDescent="0.2">
      <c r="A10" s="42" t="s">
        <v>48</v>
      </c>
      <c r="B10" s="43"/>
      <c r="C10" s="44">
        <v>0.02</v>
      </c>
      <c r="E10" s="42" t="s">
        <v>49</v>
      </c>
      <c r="J10" s="68" t="s">
        <v>94</v>
      </c>
      <c r="K10" s="64">
        <v>0.26</v>
      </c>
    </row>
    <row r="11" spans="1:11" s="42" customFormat="1" ht="15" x14ac:dyDescent="0.2">
      <c r="A11" s="42" t="s">
        <v>48</v>
      </c>
      <c r="C11" s="45">
        <v>0.02</v>
      </c>
      <c r="E11" s="42" t="s">
        <v>0</v>
      </c>
      <c r="J11" s="68" t="s">
        <v>95</v>
      </c>
      <c r="K11" s="64">
        <v>0.47</v>
      </c>
    </row>
    <row r="12" spans="1:11" s="42" customFormat="1" ht="15" x14ac:dyDescent="0.2">
      <c r="A12" s="42" t="s">
        <v>121</v>
      </c>
      <c r="C12" s="70">
        <v>0.40300000000000002</v>
      </c>
      <c r="J12" s="68" t="s">
        <v>96</v>
      </c>
      <c r="K12" s="64">
        <v>0.26</v>
      </c>
    </row>
    <row r="13" spans="1:11" s="42" customFormat="1" ht="15" x14ac:dyDescent="0.2">
      <c r="A13" s="42" t="s">
        <v>119</v>
      </c>
      <c r="C13" s="45">
        <v>0.19800000000000001</v>
      </c>
      <c r="J13" s="68" t="s">
        <v>97</v>
      </c>
      <c r="K13" s="64">
        <v>0.38</v>
      </c>
    </row>
    <row r="14" spans="1:11" s="42" customFormat="1" ht="15" x14ac:dyDescent="0.2">
      <c r="A14" s="42" t="s">
        <v>11</v>
      </c>
      <c r="C14" s="45">
        <v>8.3000000000000004E-2</v>
      </c>
      <c r="J14" s="68" t="s">
        <v>98</v>
      </c>
      <c r="K14" s="64">
        <v>0.26</v>
      </c>
    </row>
    <row r="15" spans="1:11" s="42" customFormat="1" ht="15" x14ac:dyDescent="0.2">
      <c r="J15" s="76"/>
      <c r="K15" s="77"/>
    </row>
    <row r="16" spans="1:11" s="42" customFormat="1" ht="22.5" x14ac:dyDescent="0.2">
      <c r="A16" s="42" t="s">
        <v>99</v>
      </c>
      <c r="C16" s="44">
        <v>0.55249999999999999</v>
      </c>
      <c r="J16" s="68"/>
      <c r="K16" s="73" t="s">
        <v>110</v>
      </c>
    </row>
    <row r="17" spans="1:11" x14ac:dyDescent="0.2">
      <c r="A17" s="17"/>
      <c r="B17" s="17"/>
      <c r="C17" s="17"/>
      <c r="D17" s="17"/>
      <c r="E17" s="17"/>
      <c r="F17" s="17"/>
      <c r="G17" s="17"/>
      <c r="J17" s="71" t="s">
        <v>116</v>
      </c>
      <c r="K17" s="74">
        <v>0.55000000000000004</v>
      </c>
    </row>
    <row r="18" spans="1:11" x14ac:dyDescent="0.2">
      <c r="A18" s="18" t="s">
        <v>0</v>
      </c>
      <c r="B18" s="18"/>
      <c r="J18" s="71" t="s">
        <v>115</v>
      </c>
      <c r="K18" s="64">
        <v>0.3</v>
      </c>
    </row>
    <row r="19" spans="1:11" x14ac:dyDescent="0.2">
      <c r="A19" s="19" t="s">
        <v>122</v>
      </c>
      <c r="B19" s="19"/>
      <c r="J19" s="71" t="s">
        <v>111</v>
      </c>
      <c r="K19" s="64">
        <v>0.2</v>
      </c>
    </row>
    <row r="20" spans="1:11" x14ac:dyDescent="0.2">
      <c r="A20" s="20" t="s">
        <v>2</v>
      </c>
      <c r="B20" s="21"/>
      <c r="C20" s="20" t="s">
        <v>3</v>
      </c>
      <c r="D20" s="21"/>
      <c r="E20" s="20" t="s">
        <v>1</v>
      </c>
      <c r="G20" s="22" t="s">
        <v>4</v>
      </c>
      <c r="J20" s="71" t="s">
        <v>112</v>
      </c>
      <c r="K20" s="64">
        <v>0.1</v>
      </c>
    </row>
    <row r="21" spans="1:11" x14ac:dyDescent="0.2">
      <c r="C21" s="23">
        <v>0</v>
      </c>
      <c r="E21" s="24">
        <v>0</v>
      </c>
      <c r="F21" s="26"/>
      <c r="G21" s="25">
        <f t="shared" ref="G21:G30" si="0">C21*E21</f>
        <v>0</v>
      </c>
      <c r="J21" s="71" t="s">
        <v>113</v>
      </c>
      <c r="K21" s="64">
        <v>0.08</v>
      </c>
    </row>
    <row r="22" spans="1:11" x14ac:dyDescent="0.2">
      <c r="C22" s="23">
        <v>0</v>
      </c>
      <c r="E22" s="24">
        <v>0</v>
      </c>
      <c r="F22" s="26"/>
      <c r="G22" s="25">
        <f t="shared" si="0"/>
        <v>0</v>
      </c>
      <c r="J22" s="71" t="s">
        <v>114</v>
      </c>
      <c r="K22" s="64">
        <v>0.05</v>
      </c>
    </row>
    <row r="23" spans="1:11" x14ac:dyDescent="0.2">
      <c r="C23" s="23">
        <v>0</v>
      </c>
      <c r="E23" s="24">
        <v>0</v>
      </c>
      <c r="F23" s="26"/>
      <c r="G23" s="25">
        <f t="shared" si="0"/>
        <v>0</v>
      </c>
      <c r="J23" s="72" t="s">
        <v>109</v>
      </c>
      <c r="K23" s="67">
        <v>0</v>
      </c>
    </row>
    <row r="24" spans="1:11" x14ac:dyDescent="0.2">
      <c r="C24" s="23">
        <v>0</v>
      </c>
      <c r="E24" s="24">
        <v>0</v>
      </c>
      <c r="F24" s="26"/>
      <c r="G24" s="25">
        <f t="shared" si="0"/>
        <v>0</v>
      </c>
    </row>
    <row r="25" spans="1:11" x14ac:dyDescent="0.2">
      <c r="C25" s="23">
        <v>0</v>
      </c>
      <c r="E25" s="24">
        <v>0</v>
      </c>
      <c r="F25" s="26"/>
      <c r="G25" s="25">
        <f t="shared" si="0"/>
        <v>0</v>
      </c>
    </row>
    <row r="26" spans="1:11" x14ac:dyDescent="0.2">
      <c r="C26" s="23">
        <v>0</v>
      </c>
      <c r="E26" s="24">
        <v>0</v>
      </c>
      <c r="F26" s="26"/>
      <c r="G26" s="25">
        <f t="shared" si="0"/>
        <v>0</v>
      </c>
    </row>
    <row r="27" spans="1:11" x14ac:dyDescent="0.2">
      <c r="C27" s="23">
        <v>0</v>
      </c>
      <c r="E27" s="24">
        <v>0</v>
      </c>
      <c r="F27" s="26"/>
      <c r="G27" s="25">
        <f t="shared" si="0"/>
        <v>0</v>
      </c>
    </row>
    <row r="28" spans="1:11" x14ac:dyDescent="0.2">
      <c r="C28" s="23">
        <v>0</v>
      </c>
      <c r="E28" s="24">
        <v>0</v>
      </c>
      <c r="F28" s="26"/>
      <c r="G28" s="25">
        <f t="shared" si="0"/>
        <v>0</v>
      </c>
    </row>
    <row r="29" spans="1:11" x14ac:dyDescent="0.2">
      <c r="C29" s="23">
        <v>0</v>
      </c>
      <c r="E29" s="24">
        <v>0</v>
      </c>
      <c r="F29" s="26"/>
      <c r="G29" s="25">
        <f t="shared" si="0"/>
        <v>0</v>
      </c>
    </row>
    <row r="30" spans="1:11" x14ac:dyDescent="0.2">
      <c r="C30" s="27">
        <v>0</v>
      </c>
      <c r="E30" s="28">
        <v>0</v>
      </c>
      <c r="F30" s="26"/>
      <c r="G30" s="29">
        <f t="shared" si="0"/>
        <v>0</v>
      </c>
    </row>
    <row r="31" spans="1:11" x14ac:dyDescent="0.2">
      <c r="A31" s="19" t="s">
        <v>5</v>
      </c>
      <c r="E31" s="26"/>
      <c r="F31" s="26"/>
      <c r="G31" s="30">
        <f>SUM(G21:G30)</f>
        <v>0</v>
      </c>
    </row>
    <row r="32" spans="1:11" x14ac:dyDescent="0.2">
      <c r="A32" s="19"/>
      <c r="E32" s="26"/>
      <c r="F32" s="26"/>
      <c r="G32" s="30"/>
    </row>
    <row r="34" spans="1:7" x14ac:dyDescent="0.2">
      <c r="A34" s="19" t="s">
        <v>63</v>
      </c>
      <c r="B34" s="19"/>
    </row>
    <row r="35" spans="1:7" x14ac:dyDescent="0.2">
      <c r="A35" s="20" t="s">
        <v>2</v>
      </c>
      <c r="C35" s="20" t="s">
        <v>3</v>
      </c>
      <c r="D35" s="21"/>
      <c r="E35" s="20" t="s">
        <v>1</v>
      </c>
      <c r="G35" s="22" t="s">
        <v>4</v>
      </c>
    </row>
    <row r="36" spans="1:7" x14ac:dyDescent="0.2">
      <c r="C36" s="23">
        <v>0</v>
      </c>
      <c r="D36" s="26"/>
      <c r="E36" s="24">
        <v>0</v>
      </c>
      <c r="F36" s="26"/>
      <c r="G36" s="25">
        <f>C36*E36</f>
        <v>0</v>
      </c>
    </row>
    <row r="37" spans="1:7" x14ac:dyDescent="0.2">
      <c r="C37" s="23">
        <v>0</v>
      </c>
      <c r="D37" s="26"/>
      <c r="E37" s="24">
        <v>0</v>
      </c>
      <c r="F37" s="26"/>
      <c r="G37" s="25">
        <f t="shared" ref="G37:G45" si="1">C37*E37</f>
        <v>0</v>
      </c>
    </row>
    <row r="38" spans="1:7" x14ac:dyDescent="0.2">
      <c r="C38" s="23">
        <v>0</v>
      </c>
      <c r="D38" s="26"/>
      <c r="E38" s="24">
        <v>0</v>
      </c>
      <c r="F38" s="26"/>
      <c r="G38" s="25">
        <f t="shared" si="1"/>
        <v>0</v>
      </c>
    </row>
    <row r="39" spans="1:7" x14ac:dyDescent="0.2">
      <c r="C39" s="23">
        <v>0</v>
      </c>
      <c r="D39" s="26"/>
      <c r="E39" s="24">
        <v>0</v>
      </c>
      <c r="F39" s="26"/>
      <c r="G39" s="25">
        <f t="shared" si="1"/>
        <v>0</v>
      </c>
    </row>
    <row r="40" spans="1:7" x14ac:dyDescent="0.2">
      <c r="C40" s="23">
        <v>0</v>
      </c>
      <c r="D40" s="26"/>
      <c r="E40" s="24">
        <v>0</v>
      </c>
      <c r="F40" s="26"/>
      <c r="G40" s="25">
        <f t="shared" si="1"/>
        <v>0</v>
      </c>
    </row>
    <row r="41" spans="1:7" x14ac:dyDescent="0.2">
      <c r="C41" s="23">
        <v>0</v>
      </c>
      <c r="D41" s="26"/>
      <c r="E41" s="24">
        <v>0</v>
      </c>
      <c r="F41" s="26"/>
      <c r="G41" s="25">
        <f t="shared" si="1"/>
        <v>0</v>
      </c>
    </row>
    <row r="42" spans="1:7" x14ac:dyDescent="0.2">
      <c r="C42" s="23">
        <v>0</v>
      </c>
      <c r="D42" s="26"/>
      <c r="E42" s="24">
        <v>0</v>
      </c>
      <c r="F42" s="26"/>
      <c r="G42" s="25">
        <f t="shared" si="1"/>
        <v>0</v>
      </c>
    </row>
    <row r="43" spans="1:7" x14ac:dyDescent="0.2">
      <c r="C43" s="23">
        <v>0</v>
      </c>
      <c r="D43" s="26"/>
      <c r="E43" s="24">
        <v>0</v>
      </c>
      <c r="F43" s="26"/>
      <c r="G43" s="25">
        <f t="shared" si="1"/>
        <v>0</v>
      </c>
    </row>
    <row r="44" spans="1:7" x14ac:dyDescent="0.2">
      <c r="C44" s="23">
        <v>0</v>
      </c>
      <c r="D44" s="26"/>
      <c r="E44" s="24">
        <v>0</v>
      </c>
      <c r="F44" s="26"/>
      <c r="G44" s="25">
        <f t="shared" si="1"/>
        <v>0</v>
      </c>
    </row>
    <row r="45" spans="1:7" x14ac:dyDescent="0.2">
      <c r="C45" s="27">
        <v>0</v>
      </c>
      <c r="D45" s="26"/>
      <c r="E45" s="28">
        <v>0</v>
      </c>
      <c r="F45" s="26"/>
      <c r="G45" s="29">
        <f t="shared" si="1"/>
        <v>0</v>
      </c>
    </row>
    <row r="46" spans="1:7" x14ac:dyDescent="0.2">
      <c r="A46" s="19" t="s">
        <v>5</v>
      </c>
      <c r="C46" s="26"/>
      <c r="D46" s="26"/>
      <c r="E46" s="26"/>
      <c r="F46" s="26"/>
      <c r="G46" s="31">
        <f>SUM(G36:G45)</f>
        <v>0</v>
      </c>
    </row>
    <row r="47" spans="1:7" x14ac:dyDescent="0.2">
      <c r="A47" s="19"/>
      <c r="C47" s="26"/>
      <c r="D47" s="26"/>
      <c r="E47" s="26"/>
      <c r="F47" s="26"/>
      <c r="G47" s="31"/>
    </row>
    <row r="48" spans="1:7" x14ac:dyDescent="0.2">
      <c r="A48" s="19"/>
      <c r="C48" s="26"/>
      <c r="D48" s="26"/>
      <c r="E48" s="26"/>
      <c r="F48" s="26"/>
      <c r="G48" s="31"/>
    </row>
    <row r="49" spans="1:7" x14ac:dyDescent="0.2">
      <c r="A49" s="48" t="s">
        <v>123</v>
      </c>
      <c r="B49" s="19"/>
    </row>
    <row r="50" spans="1:7" x14ac:dyDescent="0.2">
      <c r="A50" s="20" t="s">
        <v>2</v>
      </c>
      <c r="C50" s="20" t="s">
        <v>3</v>
      </c>
      <c r="E50" s="20" t="s">
        <v>1</v>
      </c>
      <c r="G50" s="22" t="s">
        <v>4</v>
      </c>
    </row>
    <row r="51" spans="1:7" x14ac:dyDescent="0.2">
      <c r="C51" s="23">
        <v>0</v>
      </c>
      <c r="D51" s="26"/>
      <c r="E51" s="24">
        <v>0</v>
      </c>
      <c r="F51" s="26"/>
      <c r="G51" s="25">
        <f t="shared" ref="G51:G60" si="2">C51*E51</f>
        <v>0</v>
      </c>
    </row>
    <row r="52" spans="1:7" x14ac:dyDescent="0.2">
      <c r="C52" s="23">
        <v>0</v>
      </c>
      <c r="D52" s="26"/>
      <c r="E52" s="24">
        <v>0</v>
      </c>
      <c r="F52" s="26"/>
      <c r="G52" s="25">
        <f t="shared" si="2"/>
        <v>0</v>
      </c>
    </row>
    <row r="53" spans="1:7" x14ac:dyDescent="0.2">
      <c r="C53" s="23">
        <v>0</v>
      </c>
      <c r="D53" s="26"/>
      <c r="E53" s="24">
        <v>0</v>
      </c>
      <c r="F53" s="26"/>
      <c r="G53" s="25">
        <f t="shared" si="2"/>
        <v>0</v>
      </c>
    </row>
    <row r="54" spans="1:7" x14ac:dyDescent="0.2">
      <c r="C54" s="23">
        <v>0</v>
      </c>
      <c r="D54" s="26"/>
      <c r="E54" s="24">
        <v>0</v>
      </c>
      <c r="F54" s="26"/>
      <c r="G54" s="25">
        <f t="shared" si="2"/>
        <v>0</v>
      </c>
    </row>
    <row r="55" spans="1:7" x14ac:dyDescent="0.2">
      <c r="C55" s="23">
        <v>0</v>
      </c>
      <c r="D55" s="26"/>
      <c r="E55" s="24">
        <v>0</v>
      </c>
      <c r="F55" s="26"/>
      <c r="G55" s="25">
        <f t="shared" si="2"/>
        <v>0</v>
      </c>
    </row>
    <row r="56" spans="1:7" x14ac:dyDescent="0.2">
      <c r="C56" s="23">
        <v>0</v>
      </c>
      <c r="D56" s="26"/>
      <c r="E56" s="24">
        <v>0</v>
      </c>
      <c r="F56" s="26"/>
      <c r="G56" s="25">
        <f t="shared" si="2"/>
        <v>0</v>
      </c>
    </row>
    <row r="57" spans="1:7" x14ac:dyDescent="0.2">
      <c r="C57" s="23">
        <v>0</v>
      </c>
      <c r="D57" s="26"/>
      <c r="E57" s="24">
        <v>0</v>
      </c>
      <c r="F57" s="26"/>
      <c r="G57" s="25">
        <f t="shared" si="2"/>
        <v>0</v>
      </c>
    </row>
    <row r="58" spans="1:7" x14ac:dyDescent="0.2">
      <c r="C58" s="23">
        <v>0</v>
      </c>
      <c r="D58" s="26"/>
      <c r="E58" s="24">
        <v>0</v>
      </c>
      <c r="F58" s="26"/>
      <c r="G58" s="25">
        <f t="shared" si="2"/>
        <v>0</v>
      </c>
    </row>
    <row r="59" spans="1:7" x14ac:dyDescent="0.2">
      <c r="C59" s="23">
        <v>0</v>
      </c>
      <c r="D59" s="26"/>
      <c r="E59" s="24">
        <v>0</v>
      </c>
      <c r="F59" s="26"/>
      <c r="G59" s="25">
        <f t="shared" si="2"/>
        <v>0</v>
      </c>
    </row>
    <row r="60" spans="1:7" x14ac:dyDescent="0.2">
      <c r="C60" s="27">
        <v>0</v>
      </c>
      <c r="D60" s="26"/>
      <c r="E60" s="28">
        <v>0</v>
      </c>
      <c r="F60" s="26"/>
      <c r="G60" s="29">
        <f t="shared" si="2"/>
        <v>0</v>
      </c>
    </row>
    <row r="61" spans="1:7" x14ac:dyDescent="0.2">
      <c r="A61" s="19" t="s">
        <v>5</v>
      </c>
      <c r="C61" s="26"/>
      <c r="D61" s="26"/>
      <c r="E61" s="26"/>
      <c r="F61" s="26"/>
      <c r="G61" s="31">
        <f>SUM(G51:G60)</f>
        <v>0</v>
      </c>
    </row>
    <row r="62" spans="1:7" x14ac:dyDescent="0.2">
      <c r="A62" s="19"/>
      <c r="C62" s="26"/>
      <c r="D62" s="26"/>
      <c r="E62" s="26"/>
      <c r="F62" s="26"/>
      <c r="G62" s="31"/>
    </row>
    <row r="63" spans="1:7" x14ac:dyDescent="0.2">
      <c r="A63" s="48" t="s">
        <v>124</v>
      </c>
      <c r="B63" s="19"/>
    </row>
    <row r="64" spans="1:7" x14ac:dyDescent="0.2">
      <c r="A64" s="20" t="s">
        <v>2</v>
      </c>
      <c r="C64" s="20" t="s">
        <v>7</v>
      </c>
      <c r="E64" s="20" t="s">
        <v>6</v>
      </c>
      <c r="G64" s="22" t="s">
        <v>4</v>
      </c>
    </row>
    <row r="65" spans="1:7" x14ac:dyDescent="0.2">
      <c r="C65" s="24">
        <v>0</v>
      </c>
      <c r="D65" s="26"/>
      <c r="E65" s="24">
        <v>0</v>
      </c>
      <c r="F65" s="26"/>
      <c r="G65" s="25">
        <f t="shared" ref="G65:G74" si="3">C65*E65</f>
        <v>0</v>
      </c>
    </row>
    <row r="66" spans="1:7" x14ac:dyDescent="0.2">
      <c r="C66" s="24">
        <v>0</v>
      </c>
      <c r="D66" s="26"/>
      <c r="E66" s="24">
        <v>0</v>
      </c>
      <c r="F66" s="26"/>
      <c r="G66" s="25">
        <f t="shared" si="3"/>
        <v>0</v>
      </c>
    </row>
    <row r="67" spans="1:7" x14ac:dyDescent="0.2">
      <c r="C67" s="24">
        <v>0</v>
      </c>
      <c r="D67" s="26"/>
      <c r="E67" s="24">
        <v>0</v>
      </c>
      <c r="F67" s="26"/>
      <c r="G67" s="25">
        <f t="shared" si="3"/>
        <v>0</v>
      </c>
    </row>
    <row r="68" spans="1:7" x14ac:dyDescent="0.2">
      <c r="C68" s="24">
        <v>0</v>
      </c>
      <c r="D68" s="26"/>
      <c r="E68" s="24">
        <v>0</v>
      </c>
      <c r="F68" s="26"/>
      <c r="G68" s="25">
        <f t="shared" si="3"/>
        <v>0</v>
      </c>
    </row>
    <row r="69" spans="1:7" x14ac:dyDescent="0.2">
      <c r="C69" s="24">
        <v>0</v>
      </c>
      <c r="D69" s="26"/>
      <c r="E69" s="24">
        <v>0</v>
      </c>
      <c r="F69" s="26"/>
      <c r="G69" s="25">
        <f t="shared" si="3"/>
        <v>0</v>
      </c>
    </row>
    <row r="70" spans="1:7" x14ac:dyDescent="0.2">
      <c r="C70" s="24">
        <v>0</v>
      </c>
      <c r="D70" s="26"/>
      <c r="E70" s="24">
        <v>0</v>
      </c>
      <c r="F70" s="26"/>
      <c r="G70" s="25">
        <f t="shared" si="3"/>
        <v>0</v>
      </c>
    </row>
    <row r="71" spans="1:7" x14ac:dyDescent="0.2">
      <c r="C71" s="24">
        <v>0</v>
      </c>
      <c r="D71" s="26"/>
      <c r="E71" s="24">
        <v>0</v>
      </c>
      <c r="F71" s="26"/>
      <c r="G71" s="25">
        <f t="shared" si="3"/>
        <v>0</v>
      </c>
    </row>
    <row r="72" spans="1:7" x14ac:dyDescent="0.2">
      <c r="C72" s="24">
        <v>0</v>
      </c>
      <c r="D72" s="26"/>
      <c r="E72" s="24">
        <v>0</v>
      </c>
      <c r="F72" s="26"/>
      <c r="G72" s="25">
        <f t="shared" si="3"/>
        <v>0</v>
      </c>
    </row>
    <row r="73" spans="1:7" x14ac:dyDescent="0.2">
      <c r="C73" s="24">
        <v>0</v>
      </c>
      <c r="D73" s="26"/>
      <c r="E73" s="24">
        <v>0</v>
      </c>
      <c r="F73" s="26"/>
      <c r="G73" s="25">
        <f t="shared" si="3"/>
        <v>0</v>
      </c>
    </row>
    <row r="74" spans="1:7" x14ac:dyDescent="0.2">
      <c r="C74" s="28">
        <v>0</v>
      </c>
      <c r="D74" s="26"/>
      <c r="E74" s="28">
        <v>0</v>
      </c>
      <c r="F74" s="26"/>
      <c r="G74" s="29">
        <f t="shared" si="3"/>
        <v>0</v>
      </c>
    </row>
    <row r="75" spans="1:7" x14ac:dyDescent="0.2">
      <c r="A75" s="19" t="s">
        <v>5</v>
      </c>
      <c r="C75" s="26"/>
      <c r="D75" s="26"/>
      <c r="E75" s="26"/>
      <c r="F75" s="26"/>
      <c r="G75" s="31">
        <f>SUM(G65:G74)</f>
        <v>0</v>
      </c>
    </row>
    <row r="78" spans="1:7" x14ac:dyDescent="0.2">
      <c r="A78" s="19" t="s">
        <v>8</v>
      </c>
    </row>
    <row r="79" spans="1:7" x14ac:dyDescent="0.2">
      <c r="A79" s="20" t="s">
        <v>2</v>
      </c>
      <c r="C79" s="20" t="s">
        <v>3</v>
      </c>
      <c r="D79" s="21"/>
      <c r="E79" s="20" t="s">
        <v>1</v>
      </c>
      <c r="G79" s="22" t="s">
        <v>4</v>
      </c>
    </row>
    <row r="80" spans="1:7" x14ac:dyDescent="0.2">
      <c r="C80" s="23">
        <v>0</v>
      </c>
      <c r="E80" s="24">
        <v>0</v>
      </c>
      <c r="F80" s="26"/>
      <c r="G80" s="25">
        <f>C80*E80</f>
        <v>0</v>
      </c>
    </row>
    <row r="81" spans="1:7" x14ac:dyDescent="0.2">
      <c r="C81" s="23">
        <v>0</v>
      </c>
      <c r="E81" s="24">
        <v>0</v>
      </c>
      <c r="F81" s="26"/>
      <c r="G81" s="25">
        <f t="shared" ref="G81:G89" si="4">C81*E81</f>
        <v>0</v>
      </c>
    </row>
    <row r="82" spans="1:7" x14ac:dyDescent="0.2">
      <c r="C82" s="23">
        <v>0</v>
      </c>
      <c r="E82" s="24">
        <v>0</v>
      </c>
      <c r="F82" s="26"/>
      <c r="G82" s="25">
        <f t="shared" si="4"/>
        <v>0</v>
      </c>
    </row>
    <row r="83" spans="1:7" x14ac:dyDescent="0.2">
      <c r="C83" s="23">
        <v>0</v>
      </c>
      <c r="E83" s="24">
        <v>0</v>
      </c>
      <c r="F83" s="26"/>
      <c r="G83" s="25">
        <f t="shared" si="4"/>
        <v>0</v>
      </c>
    </row>
    <row r="84" spans="1:7" x14ac:dyDescent="0.2">
      <c r="C84" s="23">
        <v>0</v>
      </c>
      <c r="E84" s="24">
        <v>0</v>
      </c>
      <c r="F84" s="26"/>
      <c r="G84" s="25">
        <f t="shared" si="4"/>
        <v>0</v>
      </c>
    </row>
    <row r="85" spans="1:7" x14ac:dyDescent="0.2">
      <c r="C85" s="23">
        <v>0</v>
      </c>
      <c r="E85" s="24">
        <v>0</v>
      </c>
      <c r="F85" s="26"/>
      <c r="G85" s="25">
        <f t="shared" si="4"/>
        <v>0</v>
      </c>
    </row>
    <row r="86" spans="1:7" x14ac:dyDescent="0.2">
      <c r="C86" s="23">
        <v>0</v>
      </c>
      <c r="E86" s="24">
        <v>0</v>
      </c>
      <c r="F86" s="26"/>
      <c r="G86" s="25">
        <f t="shared" si="4"/>
        <v>0</v>
      </c>
    </row>
    <row r="87" spans="1:7" x14ac:dyDescent="0.2">
      <c r="C87" s="23">
        <v>0</v>
      </c>
      <c r="E87" s="24">
        <v>0</v>
      </c>
      <c r="F87" s="26"/>
      <c r="G87" s="25">
        <f t="shared" si="4"/>
        <v>0</v>
      </c>
    </row>
    <row r="88" spans="1:7" x14ac:dyDescent="0.2">
      <c r="C88" s="23">
        <v>0</v>
      </c>
      <c r="E88" s="24">
        <v>0</v>
      </c>
      <c r="F88" s="26"/>
      <c r="G88" s="25">
        <f t="shared" si="4"/>
        <v>0</v>
      </c>
    </row>
    <row r="89" spans="1:7" x14ac:dyDescent="0.2">
      <c r="C89" s="27">
        <v>0</v>
      </c>
      <c r="E89" s="28">
        <v>0</v>
      </c>
      <c r="F89" s="26"/>
      <c r="G89" s="29">
        <f t="shared" si="4"/>
        <v>0</v>
      </c>
    </row>
    <row r="90" spans="1:7" x14ac:dyDescent="0.2">
      <c r="A90" s="19" t="s">
        <v>5</v>
      </c>
      <c r="E90" s="26"/>
      <c r="F90" s="26"/>
      <c r="G90" s="31">
        <f>SUM(G80:G89)</f>
        <v>0</v>
      </c>
    </row>
    <row r="91" spans="1:7" x14ac:dyDescent="0.2">
      <c r="E91" s="26"/>
      <c r="F91" s="26"/>
      <c r="G91" s="26"/>
    </row>
    <row r="92" spans="1:7" x14ac:dyDescent="0.2">
      <c r="A92" s="18" t="s">
        <v>9</v>
      </c>
      <c r="E92" s="26"/>
      <c r="F92" s="26"/>
      <c r="G92" s="31">
        <f>SUM(G31+G46+G61+G75+G90)</f>
        <v>0</v>
      </c>
    </row>
    <row r="93" spans="1:7" x14ac:dyDescent="0.2">
      <c r="A93" s="18"/>
      <c r="E93" s="26"/>
      <c r="F93" s="26"/>
      <c r="G93" s="31"/>
    </row>
    <row r="94" spans="1:7" x14ac:dyDescent="0.2">
      <c r="A94" s="15" t="s">
        <v>126</v>
      </c>
      <c r="E94" s="26"/>
      <c r="F94" s="26"/>
      <c r="G94" s="1">
        <f>ROUND(+G31*$C$12,0)</f>
        <v>0</v>
      </c>
    </row>
    <row r="95" spans="1:7" x14ac:dyDescent="0.2">
      <c r="A95" s="15" t="s">
        <v>62</v>
      </c>
      <c r="E95" s="26"/>
      <c r="F95" s="26"/>
      <c r="G95" s="2">
        <f>ROUND(+G46*$C$14,0)</f>
        <v>0</v>
      </c>
    </row>
    <row r="96" spans="1:7" x14ac:dyDescent="0.2">
      <c r="A96" s="15" t="s">
        <v>117</v>
      </c>
      <c r="E96" s="26"/>
      <c r="F96" s="26"/>
      <c r="G96" s="2">
        <f>ROUND(+G61*$C$13,0)</f>
        <v>0</v>
      </c>
    </row>
    <row r="97" spans="1:7" x14ac:dyDescent="0.2">
      <c r="A97" s="15" t="s">
        <v>10</v>
      </c>
      <c r="E97" s="26"/>
      <c r="F97" s="26"/>
      <c r="G97" s="2">
        <f>ROUND(+G75*$C$14,0)</f>
        <v>0</v>
      </c>
    </row>
    <row r="98" spans="1:7" x14ac:dyDescent="0.2">
      <c r="A98" s="18" t="s">
        <v>13</v>
      </c>
      <c r="E98" s="26"/>
      <c r="F98" s="26"/>
      <c r="G98" s="31">
        <f>SUM(G94:G97)</f>
        <v>0</v>
      </c>
    </row>
    <row r="99" spans="1:7" x14ac:dyDescent="0.2">
      <c r="A99" s="18"/>
      <c r="E99" s="26"/>
      <c r="F99" s="26"/>
      <c r="G99" s="26"/>
    </row>
    <row r="100" spans="1:7" x14ac:dyDescent="0.2">
      <c r="A100" s="19" t="s">
        <v>12</v>
      </c>
      <c r="E100" s="26"/>
      <c r="F100" s="26"/>
      <c r="G100" s="31">
        <f>G92+G98</f>
        <v>0</v>
      </c>
    </row>
    <row r="101" spans="1:7" x14ac:dyDescent="0.2">
      <c r="E101" s="26"/>
      <c r="F101" s="26"/>
      <c r="G101" s="26"/>
    </row>
    <row r="102" spans="1:7" x14ac:dyDescent="0.2">
      <c r="E102" s="26"/>
      <c r="F102" s="26"/>
      <c r="G102" s="26"/>
    </row>
    <row r="103" spans="1:7" x14ac:dyDescent="0.2">
      <c r="A103" s="19" t="s">
        <v>14</v>
      </c>
      <c r="E103" s="26"/>
      <c r="F103" s="26"/>
      <c r="G103" s="26"/>
    </row>
    <row r="104" spans="1:7" x14ac:dyDescent="0.2">
      <c r="A104" s="32" t="s">
        <v>15</v>
      </c>
      <c r="E104" s="26"/>
      <c r="F104" s="26"/>
      <c r="G104" s="26"/>
    </row>
    <row r="105" spans="1:7" x14ac:dyDescent="0.2">
      <c r="E105" s="26"/>
      <c r="F105" s="26"/>
      <c r="G105" s="26">
        <v>0</v>
      </c>
    </row>
    <row r="106" spans="1:7" x14ac:dyDescent="0.2">
      <c r="E106" s="26"/>
      <c r="F106" s="26"/>
      <c r="G106" s="26">
        <v>0</v>
      </c>
    </row>
    <row r="107" spans="1:7" x14ac:dyDescent="0.2">
      <c r="E107" s="26"/>
      <c r="F107" s="26"/>
      <c r="G107" s="33">
        <v>0</v>
      </c>
    </row>
    <row r="108" spans="1:7" x14ac:dyDescent="0.2">
      <c r="A108" s="19" t="s">
        <v>5</v>
      </c>
      <c r="E108" s="26"/>
      <c r="F108" s="26"/>
      <c r="G108" s="31">
        <f>SUM(G105:G107)</f>
        <v>0</v>
      </c>
    </row>
    <row r="109" spans="1:7" x14ac:dyDescent="0.2">
      <c r="A109" s="15" t="s">
        <v>16</v>
      </c>
      <c r="E109" s="26"/>
      <c r="F109" s="26"/>
      <c r="G109" s="26"/>
    </row>
    <row r="110" spans="1:7" x14ac:dyDescent="0.2">
      <c r="E110" s="26"/>
      <c r="F110" s="26"/>
      <c r="G110" s="26"/>
    </row>
    <row r="111" spans="1:7" x14ac:dyDescent="0.2">
      <c r="A111" s="19" t="s">
        <v>51</v>
      </c>
      <c r="E111" s="26"/>
      <c r="F111" s="26"/>
      <c r="G111" s="26"/>
    </row>
    <row r="112" spans="1:7" x14ac:dyDescent="0.2">
      <c r="A112" s="32" t="s">
        <v>52</v>
      </c>
      <c r="E112" s="26"/>
      <c r="F112" s="26"/>
      <c r="G112" s="26"/>
    </row>
    <row r="113" spans="1:7" x14ac:dyDescent="0.2">
      <c r="E113" s="26"/>
      <c r="F113" s="26"/>
      <c r="G113" s="26">
        <v>0</v>
      </c>
    </row>
    <row r="114" spans="1:7" x14ac:dyDescent="0.2">
      <c r="E114" s="26"/>
      <c r="F114" s="26"/>
      <c r="G114" s="26">
        <v>0</v>
      </c>
    </row>
    <row r="115" spans="1:7" x14ac:dyDescent="0.2">
      <c r="E115" s="26"/>
      <c r="F115" s="26"/>
      <c r="G115" s="26">
        <v>0</v>
      </c>
    </row>
    <row r="116" spans="1:7" x14ac:dyDescent="0.2">
      <c r="E116" s="26"/>
      <c r="F116" s="26"/>
      <c r="G116" s="33">
        <v>0</v>
      </c>
    </row>
    <row r="117" spans="1:7" x14ac:dyDescent="0.2">
      <c r="A117" s="19" t="s">
        <v>5</v>
      </c>
      <c r="E117" s="26"/>
      <c r="F117" s="26"/>
      <c r="G117" s="31">
        <f>SUM(G113:G116)</f>
        <v>0</v>
      </c>
    </row>
    <row r="118" spans="1:7" x14ac:dyDescent="0.2">
      <c r="E118" s="26"/>
      <c r="F118" s="26"/>
      <c r="G118" s="26"/>
    </row>
    <row r="119" spans="1:7" x14ac:dyDescent="0.2">
      <c r="E119" s="26"/>
      <c r="F119" s="26"/>
      <c r="G119" s="26"/>
    </row>
    <row r="120" spans="1:7" x14ac:dyDescent="0.2">
      <c r="A120" s="19" t="s">
        <v>18</v>
      </c>
      <c r="E120" s="26"/>
      <c r="F120" s="26"/>
      <c r="G120" s="26"/>
    </row>
    <row r="121" spans="1:7" x14ac:dyDescent="0.2">
      <c r="A121" s="32" t="s">
        <v>17</v>
      </c>
      <c r="E121" s="26"/>
      <c r="F121" s="26"/>
      <c r="G121" s="26"/>
    </row>
    <row r="122" spans="1:7" x14ac:dyDescent="0.2">
      <c r="E122" s="26"/>
      <c r="F122" s="26"/>
      <c r="G122" s="26">
        <v>0</v>
      </c>
    </row>
    <row r="123" spans="1:7" x14ac:dyDescent="0.2">
      <c r="E123" s="26"/>
      <c r="F123" s="26"/>
      <c r="G123" s="26">
        <v>0</v>
      </c>
    </row>
    <row r="124" spans="1:7" x14ac:dyDescent="0.2">
      <c r="E124" s="26"/>
      <c r="F124" s="26"/>
      <c r="G124" s="26">
        <v>0</v>
      </c>
    </row>
    <row r="125" spans="1:7" x14ac:dyDescent="0.2">
      <c r="E125" s="26"/>
      <c r="F125" s="26"/>
      <c r="G125" s="26">
        <v>0</v>
      </c>
    </row>
    <row r="126" spans="1:7" x14ac:dyDescent="0.2">
      <c r="E126" s="26"/>
      <c r="F126" s="26"/>
      <c r="G126" s="26">
        <v>0</v>
      </c>
    </row>
    <row r="127" spans="1:7" x14ac:dyDescent="0.2">
      <c r="E127" s="26"/>
      <c r="F127" s="26"/>
      <c r="G127" s="26">
        <v>0</v>
      </c>
    </row>
    <row r="128" spans="1:7" x14ac:dyDescent="0.2">
      <c r="E128" s="26"/>
      <c r="F128" s="26"/>
      <c r="G128" s="26">
        <v>0</v>
      </c>
    </row>
    <row r="129" spans="1:7" x14ac:dyDescent="0.2">
      <c r="E129" s="26"/>
      <c r="F129" s="26"/>
      <c r="G129" s="26">
        <v>0</v>
      </c>
    </row>
    <row r="130" spans="1:7" x14ac:dyDescent="0.2">
      <c r="E130" s="26"/>
      <c r="F130" s="26"/>
      <c r="G130" s="26">
        <v>0</v>
      </c>
    </row>
    <row r="131" spans="1:7" x14ac:dyDescent="0.2">
      <c r="E131" s="26"/>
      <c r="F131" s="26"/>
      <c r="G131" s="26">
        <v>0</v>
      </c>
    </row>
    <row r="132" spans="1:7" x14ac:dyDescent="0.2">
      <c r="E132" s="26"/>
      <c r="F132" s="26"/>
      <c r="G132" s="26">
        <v>0</v>
      </c>
    </row>
    <row r="133" spans="1:7" x14ac:dyDescent="0.2">
      <c r="E133" s="26"/>
      <c r="F133" s="26"/>
      <c r="G133" s="33">
        <v>0</v>
      </c>
    </row>
    <row r="134" spans="1:7" x14ac:dyDescent="0.2">
      <c r="A134" s="19" t="s">
        <v>5</v>
      </c>
      <c r="E134" s="26"/>
      <c r="F134" s="26"/>
      <c r="G134" s="31">
        <f>SUM(G122:G133)</f>
        <v>0</v>
      </c>
    </row>
    <row r="135" spans="1:7" x14ac:dyDescent="0.2">
      <c r="E135" s="26"/>
      <c r="F135" s="26"/>
      <c r="G135" s="26"/>
    </row>
    <row r="136" spans="1:7" x14ac:dyDescent="0.2">
      <c r="E136" s="26"/>
      <c r="F136" s="26"/>
      <c r="G136" s="26"/>
    </row>
    <row r="137" spans="1:7" x14ac:dyDescent="0.2">
      <c r="A137" s="19" t="s">
        <v>19</v>
      </c>
      <c r="E137" s="26"/>
      <c r="F137" s="26"/>
      <c r="G137" s="26"/>
    </row>
    <row r="138" spans="1:7" x14ac:dyDescent="0.2">
      <c r="A138" s="34" t="s">
        <v>20</v>
      </c>
      <c r="E138" s="26"/>
      <c r="F138" s="26"/>
      <c r="G138" s="26">
        <v>0</v>
      </c>
    </row>
    <row r="139" spans="1:7" x14ac:dyDescent="0.2">
      <c r="A139" s="34" t="s">
        <v>21</v>
      </c>
      <c r="E139" s="26"/>
      <c r="F139" s="26"/>
      <c r="G139" s="33">
        <v>0</v>
      </c>
    </row>
    <row r="140" spans="1:7" x14ac:dyDescent="0.2">
      <c r="A140" s="19" t="s">
        <v>22</v>
      </c>
      <c r="E140" s="26"/>
      <c r="F140" s="26"/>
      <c r="G140" s="31">
        <f>SUM(G138:G139)</f>
        <v>0</v>
      </c>
    </row>
    <row r="141" spans="1:7" x14ac:dyDescent="0.2">
      <c r="E141" s="26"/>
      <c r="F141" s="26"/>
      <c r="G141" s="26"/>
    </row>
    <row r="142" spans="1:7" x14ac:dyDescent="0.2">
      <c r="E142" s="26"/>
      <c r="F142" s="26"/>
      <c r="G142" s="26"/>
    </row>
    <row r="143" spans="1:7" x14ac:dyDescent="0.2">
      <c r="A143" s="19" t="s">
        <v>23</v>
      </c>
      <c r="E143" s="26"/>
      <c r="F143" s="26"/>
      <c r="G143" s="26"/>
    </row>
    <row r="144" spans="1:7" x14ac:dyDescent="0.2">
      <c r="A144" s="32" t="s">
        <v>17</v>
      </c>
      <c r="E144" s="26"/>
      <c r="F144" s="26"/>
      <c r="G144" s="26"/>
    </row>
    <row r="145" spans="1:7" x14ac:dyDescent="0.2">
      <c r="E145" s="26"/>
      <c r="F145" s="26"/>
      <c r="G145" s="26">
        <v>0</v>
      </c>
    </row>
    <row r="146" spans="1:7" x14ac:dyDescent="0.2">
      <c r="E146" s="26"/>
      <c r="F146" s="26"/>
      <c r="G146" s="26">
        <v>0</v>
      </c>
    </row>
    <row r="147" spans="1:7" x14ac:dyDescent="0.2">
      <c r="E147" s="26"/>
      <c r="F147" s="26"/>
      <c r="G147" s="33">
        <v>0</v>
      </c>
    </row>
    <row r="148" spans="1:7" x14ac:dyDescent="0.2">
      <c r="A148" s="19" t="s">
        <v>5</v>
      </c>
      <c r="E148" s="26"/>
      <c r="F148" s="26"/>
      <c r="G148" s="31">
        <f>SUM(G145:G147)</f>
        <v>0</v>
      </c>
    </row>
    <row r="149" spans="1:7" x14ac:dyDescent="0.2">
      <c r="E149" s="26"/>
      <c r="F149" s="26"/>
      <c r="G149" s="26"/>
    </row>
    <row r="150" spans="1:7" x14ac:dyDescent="0.2">
      <c r="E150" s="26"/>
      <c r="F150" s="26"/>
      <c r="G150" s="26"/>
    </row>
    <row r="151" spans="1:7" x14ac:dyDescent="0.2">
      <c r="A151" s="19" t="s">
        <v>24</v>
      </c>
      <c r="E151" s="26"/>
      <c r="F151" s="26"/>
      <c r="G151" s="26"/>
    </row>
    <row r="152" spans="1:7" x14ac:dyDescent="0.2">
      <c r="A152" s="32" t="s">
        <v>17</v>
      </c>
      <c r="E152" s="26"/>
      <c r="F152" s="26"/>
      <c r="G152" s="26"/>
    </row>
    <row r="153" spans="1:7" x14ac:dyDescent="0.2">
      <c r="E153" s="26"/>
      <c r="F153" s="26"/>
      <c r="G153" s="26">
        <v>0</v>
      </c>
    </row>
    <row r="154" spans="1:7" x14ac:dyDescent="0.2">
      <c r="E154" s="26"/>
      <c r="F154" s="26"/>
      <c r="G154" s="26">
        <v>0</v>
      </c>
    </row>
    <row r="155" spans="1:7" x14ac:dyDescent="0.2">
      <c r="E155" s="26"/>
      <c r="F155" s="26"/>
      <c r="G155" s="33">
        <v>0</v>
      </c>
    </row>
    <row r="156" spans="1:7" x14ac:dyDescent="0.2">
      <c r="A156" s="19" t="s">
        <v>5</v>
      </c>
      <c r="E156" s="26"/>
      <c r="F156" s="26"/>
      <c r="G156" s="31">
        <f>SUM(G153:G155)</f>
        <v>0</v>
      </c>
    </row>
    <row r="157" spans="1:7" x14ac:dyDescent="0.2">
      <c r="A157" s="15" t="s">
        <v>16</v>
      </c>
      <c r="E157" s="26"/>
      <c r="F157" s="26"/>
      <c r="G157" s="26"/>
    </row>
    <row r="158" spans="1:7" x14ac:dyDescent="0.2">
      <c r="E158" s="26"/>
      <c r="F158" s="26"/>
      <c r="G158" s="26"/>
    </row>
    <row r="159" spans="1:7" x14ac:dyDescent="0.2">
      <c r="A159" s="19" t="s">
        <v>25</v>
      </c>
      <c r="E159" s="26"/>
      <c r="F159" s="26"/>
      <c r="G159" s="26"/>
    </row>
    <row r="160" spans="1:7" x14ac:dyDescent="0.2">
      <c r="A160" s="32" t="s">
        <v>17</v>
      </c>
      <c r="E160" s="26"/>
      <c r="F160" s="26"/>
      <c r="G160" s="26">
        <v>0</v>
      </c>
    </row>
    <row r="161" spans="1:9" x14ac:dyDescent="0.2">
      <c r="E161" s="26"/>
      <c r="F161" s="26"/>
      <c r="G161" s="26">
        <v>0</v>
      </c>
    </row>
    <row r="162" spans="1:9" x14ac:dyDescent="0.2">
      <c r="E162" s="26"/>
      <c r="F162" s="26"/>
      <c r="G162" s="26">
        <v>0</v>
      </c>
    </row>
    <row r="163" spans="1:9" x14ac:dyDescent="0.2">
      <c r="E163" s="26"/>
      <c r="F163" s="26"/>
      <c r="G163" s="26">
        <v>0</v>
      </c>
    </row>
    <row r="164" spans="1:9" x14ac:dyDescent="0.2">
      <c r="E164" s="26"/>
      <c r="F164" s="26"/>
      <c r="G164" s="26">
        <v>0</v>
      </c>
    </row>
    <row r="165" spans="1:9" x14ac:dyDescent="0.2">
      <c r="E165" s="26"/>
      <c r="F165" s="26"/>
      <c r="G165" s="26"/>
      <c r="I165" s="34" t="s">
        <v>53</v>
      </c>
    </row>
    <row r="166" spans="1:9" x14ac:dyDescent="0.2">
      <c r="A166" s="16" t="s">
        <v>54</v>
      </c>
      <c r="E166" s="26"/>
      <c r="F166" s="26"/>
      <c r="G166" s="26">
        <v>0</v>
      </c>
      <c r="I166" s="26">
        <f>SUM(G166:G166)</f>
        <v>0</v>
      </c>
    </row>
    <row r="167" spans="1:9" x14ac:dyDescent="0.2">
      <c r="E167" s="26"/>
      <c r="F167" s="26"/>
      <c r="G167" s="26"/>
      <c r="I167" s="34" t="s">
        <v>27</v>
      </c>
    </row>
    <row r="168" spans="1:9" x14ac:dyDescent="0.2">
      <c r="A168" s="16" t="s">
        <v>26</v>
      </c>
      <c r="E168" s="26"/>
      <c r="F168" s="26"/>
      <c r="G168" s="33">
        <v>0</v>
      </c>
      <c r="I168" s="26">
        <f>SUM(G168:G168)</f>
        <v>0</v>
      </c>
    </row>
    <row r="169" spans="1:9" x14ac:dyDescent="0.2">
      <c r="A169" s="19" t="s">
        <v>5</v>
      </c>
      <c r="E169" s="26"/>
      <c r="F169" s="26"/>
      <c r="G169" s="31">
        <f>SUM(G160:G168)</f>
        <v>0</v>
      </c>
    </row>
    <row r="170" spans="1:9" x14ac:dyDescent="0.2">
      <c r="E170" s="26"/>
      <c r="F170" s="26"/>
      <c r="G170" s="26"/>
    </row>
    <row r="171" spans="1:9" x14ac:dyDescent="0.2">
      <c r="A171" s="18" t="s">
        <v>28</v>
      </c>
      <c r="E171" s="26"/>
      <c r="F171" s="26"/>
      <c r="G171" s="31">
        <f>SUM(G100+G108+G117+G134+G140+G148+G156+G169)</f>
        <v>0</v>
      </c>
    </row>
    <row r="172" spans="1:9" x14ac:dyDescent="0.2">
      <c r="E172" s="26"/>
      <c r="F172" s="26"/>
      <c r="G172" s="35">
        <f>SUM(G100+G108+G134+G156+G169-G168-G166)</f>
        <v>0</v>
      </c>
    </row>
    <row r="173" spans="1:9" x14ac:dyDescent="0.2">
      <c r="E173" s="26"/>
      <c r="F173" s="26"/>
      <c r="G173" s="26"/>
    </row>
    <row r="174" spans="1:9" x14ac:dyDescent="0.2">
      <c r="A174" s="19" t="s">
        <v>29</v>
      </c>
      <c r="E174" s="26"/>
      <c r="F174" s="26"/>
      <c r="G174" s="26"/>
    </row>
    <row r="175" spans="1:9" x14ac:dyDescent="0.2">
      <c r="A175" s="34" t="s">
        <v>32</v>
      </c>
      <c r="E175" s="26"/>
      <c r="F175" s="26"/>
      <c r="G175" s="26"/>
    </row>
    <row r="176" spans="1:9" x14ac:dyDescent="0.2">
      <c r="E176" s="46" t="s">
        <v>30</v>
      </c>
      <c r="F176" s="26"/>
      <c r="G176" s="33">
        <v>0</v>
      </c>
    </row>
    <row r="177" spans="1:7" x14ac:dyDescent="0.2">
      <c r="E177" s="46" t="s">
        <v>31</v>
      </c>
      <c r="F177" s="26"/>
      <c r="G177" s="26">
        <v>0</v>
      </c>
    </row>
    <row r="178" spans="1:7" x14ac:dyDescent="0.2">
      <c r="E178" s="26"/>
      <c r="F178" s="26"/>
      <c r="G178" s="36">
        <f>IF(G176+G177&gt;=25000,"25,000",G176+G177)</f>
        <v>0</v>
      </c>
    </row>
    <row r="179" spans="1:7" x14ac:dyDescent="0.2">
      <c r="A179" s="34" t="s">
        <v>33</v>
      </c>
      <c r="E179" s="26"/>
      <c r="F179" s="26"/>
      <c r="G179" s="26"/>
    </row>
    <row r="180" spans="1:7" x14ac:dyDescent="0.2">
      <c r="E180" s="46" t="s">
        <v>30</v>
      </c>
      <c r="F180" s="26"/>
      <c r="G180" s="33">
        <v>0</v>
      </c>
    </row>
    <row r="181" spans="1:7" x14ac:dyDescent="0.2">
      <c r="E181" s="46" t="s">
        <v>31</v>
      </c>
      <c r="F181" s="26"/>
      <c r="G181" s="26">
        <v>0</v>
      </c>
    </row>
    <row r="182" spans="1:7" x14ac:dyDescent="0.2">
      <c r="E182" s="26"/>
      <c r="F182" s="26"/>
      <c r="G182" s="36">
        <f>IF(G180+G181&gt;=25000,"25,000",G180+G181)</f>
        <v>0</v>
      </c>
    </row>
    <row r="183" spans="1:7" x14ac:dyDescent="0.2">
      <c r="A183" s="34" t="s">
        <v>55</v>
      </c>
      <c r="E183" s="26"/>
      <c r="F183" s="26"/>
      <c r="G183" s="26"/>
    </row>
    <row r="184" spans="1:7" x14ac:dyDescent="0.2">
      <c r="E184" s="46" t="s">
        <v>30</v>
      </c>
      <c r="F184" s="26"/>
      <c r="G184" s="33">
        <v>0</v>
      </c>
    </row>
    <row r="185" spans="1:7" x14ac:dyDescent="0.2">
      <c r="E185" s="46" t="s">
        <v>31</v>
      </c>
      <c r="F185" s="26"/>
      <c r="G185" s="26">
        <v>0</v>
      </c>
    </row>
    <row r="186" spans="1:7" x14ac:dyDescent="0.2">
      <c r="E186" s="26"/>
      <c r="F186" s="26"/>
      <c r="G186" s="36">
        <f>IF(G184+G185&gt;=25000,"25,000",G184+G185)</f>
        <v>0</v>
      </c>
    </row>
    <row r="187" spans="1:7" x14ac:dyDescent="0.2">
      <c r="A187" s="34" t="s">
        <v>34</v>
      </c>
      <c r="E187" s="26"/>
      <c r="F187" s="26"/>
      <c r="G187" s="26"/>
    </row>
    <row r="188" spans="1:7" x14ac:dyDescent="0.2">
      <c r="E188" s="46" t="s">
        <v>30</v>
      </c>
      <c r="F188" s="26"/>
      <c r="G188" s="33">
        <v>0</v>
      </c>
    </row>
    <row r="189" spans="1:7" x14ac:dyDescent="0.2">
      <c r="E189" s="46" t="s">
        <v>31</v>
      </c>
      <c r="F189" s="26"/>
      <c r="G189" s="26">
        <v>0</v>
      </c>
    </row>
    <row r="190" spans="1:7" x14ac:dyDescent="0.2">
      <c r="E190" s="26"/>
      <c r="F190" s="26"/>
      <c r="G190" s="36">
        <f>IF(G188+G189&gt;=25000,"25,000",G188+G189)</f>
        <v>0</v>
      </c>
    </row>
    <row r="191" spans="1:7" x14ac:dyDescent="0.2">
      <c r="E191" s="26"/>
      <c r="F191" s="26"/>
      <c r="G191" s="26"/>
    </row>
    <row r="192" spans="1:7" x14ac:dyDescent="0.2">
      <c r="A192" s="18" t="s">
        <v>35</v>
      </c>
      <c r="B192" s="18"/>
      <c r="C192" s="18"/>
      <c r="D192" s="18"/>
      <c r="E192" s="31"/>
      <c r="F192" s="31"/>
      <c r="G192" s="31">
        <f>SUM(G176+G180+G184+G188)</f>
        <v>0</v>
      </c>
    </row>
    <row r="193" spans="1:11" x14ac:dyDescent="0.2">
      <c r="A193" s="18" t="s">
        <v>36</v>
      </c>
      <c r="B193" s="18"/>
      <c r="C193" s="18"/>
      <c r="D193" s="18"/>
      <c r="E193" s="31"/>
      <c r="F193" s="31"/>
      <c r="G193" s="31">
        <f>SUM(G177+G181+G185+G189)</f>
        <v>0</v>
      </c>
    </row>
    <row r="194" spans="1:11" x14ac:dyDescent="0.2">
      <c r="E194" s="26"/>
      <c r="F194" s="26"/>
      <c r="G194" s="26"/>
    </row>
    <row r="195" spans="1:11" x14ac:dyDescent="0.2">
      <c r="E195" s="26"/>
      <c r="F195" s="26"/>
      <c r="G195" s="26"/>
    </row>
    <row r="196" spans="1:11" x14ac:dyDescent="0.2">
      <c r="E196" s="26"/>
      <c r="F196" s="26"/>
      <c r="G196" s="26"/>
    </row>
    <row r="197" spans="1:11" ht="18" x14ac:dyDescent="0.25">
      <c r="A197" s="37" t="s">
        <v>37</v>
      </c>
      <c r="B197" s="38"/>
      <c r="C197" s="38"/>
      <c r="D197" s="38"/>
      <c r="E197" s="39"/>
      <c r="F197" s="39"/>
      <c r="G197" s="39">
        <f>SUM(G171+G192+G193)</f>
        <v>0</v>
      </c>
      <c r="H197" s="38"/>
      <c r="I197" s="38"/>
    </row>
    <row r="198" spans="1:11" s="38" customFormat="1" ht="18.75" customHeight="1" x14ac:dyDescent="0.25">
      <c r="A198" s="37" t="s">
        <v>38</v>
      </c>
      <c r="E198" s="39"/>
      <c r="F198" s="39"/>
      <c r="G198" s="3">
        <f>IF(G178&gt;25000,"25000",G178)+IF(G182&gt;25000,"25000",G182)+IF(G186&gt;25000,"25000",G186)+IF(G190&gt;25000,"25000",G190)+G172</f>
        <v>0</v>
      </c>
      <c r="J198" s="15"/>
      <c r="K198" s="15"/>
    </row>
    <row r="199" spans="1:11" s="38" customFormat="1" ht="18.75" customHeight="1" x14ac:dyDescent="0.25">
      <c r="A199" s="37" t="s">
        <v>39</v>
      </c>
      <c r="E199" s="39"/>
      <c r="F199" s="39"/>
      <c r="G199" s="4">
        <f>ROUND(+G198*$C$16,0)</f>
        <v>0</v>
      </c>
    </row>
    <row r="200" spans="1:11" s="38" customFormat="1" ht="18.75" customHeight="1" x14ac:dyDescent="0.25">
      <c r="A200" s="37" t="s">
        <v>40</v>
      </c>
      <c r="E200" s="39"/>
      <c r="F200" s="39"/>
      <c r="G200" s="39">
        <f>SUM(G197+G199)</f>
        <v>0</v>
      </c>
    </row>
    <row r="201" spans="1:11" s="38" customFormat="1" ht="18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11" ht="18" x14ac:dyDescent="0.25">
      <c r="J202" s="38"/>
      <c r="K202" s="38"/>
    </row>
    <row r="203" spans="1:11" ht="13.5" thickBot="1" x14ac:dyDescent="0.25"/>
    <row r="204" spans="1:11" ht="18" x14ac:dyDescent="0.25">
      <c r="A204" s="5" t="s">
        <v>44</v>
      </c>
      <c r="B204" s="6"/>
      <c r="C204" s="7">
        <f>SUM(G197)</f>
        <v>0</v>
      </c>
    </row>
    <row r="205" spans="1:11" ht="18" x14ac:dyDescent="0.25">
      <c r="A205" s="8" t="s">
        <v>45</v>
      </c>
      <c r="B205" s="9"/>
      <c r="C205" s="10">
        <f>SUM(G198)</f>
        <v>0</v>
      </c>
    </row>
    <row r="206" spans="1:11" ht="18" x14ac:dyDescent="0.25">
      <c r="A206" s="8" t="s">
        <v>46</v>
      </c>
      <c r="B206" s="9"/>
      <c r="C206" s="10">
        <f>SUM(G199)</f>
        <v>0</v>
      </c>
    </row>
    <row r="207" spans="1:11" ht="18.75" thickBot="1" x14ac:dyDescent="0.3">
      <c r="A207" s="11" t="s">
        <v>47</v>
      </c>
      <c r="B207" s="12"/>
      <c r="C207" s="13">
        <f>(C204+C206)</f>
        <v>0</v>
      </c>
    </row>
    <row r="213" spans="1:7" ht="18" x14ac:dyDescent="0.25">
      <c r="A213" s="47" t="s">
        <v>56</v>
      </c>
    </row>
    <row r="215" spans="1:7" x14ac:dyDescent="0.2">
      <c r="A215" s="15" t="s">
        <v>57</v>
      </c>
      <c r="G215" s="26">
        <f>G171</f>
        <v>0</v>
      </c>
    </row>
    <row r="216" spans="1:7" x14ac:dyDescent="0.2">
      <c r="A216" s="15" t="s">
        <v>58</v>
      </c>
      <c r="G216" s="26">
        <f>G192</f>
        <v>0</v>
      </c>
    </row>
    <row r="217" spans="1:7" x14ac:dyDescent="0.2">
      <c r="A217" s="18" t="s">
        <v>59</v>
      </c>
      <c r="G217" s="31">
        <f>SUM(G215:G216)</f>
        <v>0</v>
      </c>
    </row>
    <row r="218" spans="1:7" x14ac:dyDescent="0.2">
      <c r="A218" s="15" t="s">
        <v>60</v>
      </c>
      <c r="G218" s="26">
        <f>G193</f>
        <v>0</v>
      </c>
    </row>
    <row r="219" spans="1:7" x14ac:dyDescent="0.2">
      <c r="A219" s="18" t="s">
        <v>61</v>
      </c>
      <c r="G219" s="31">
        <f>SUM(G217:G218)</f>
        <v>0</v>
      </c>
    </row>
  </sheetData>
  <phoneticPr fontId="0" type="noConversion"/>
  <dataValidations xWindow="304" yWindow="402" count="1">
    <dataValidation type="list" allowBlank="1" showInputMessage="1" showErrorMessage="1" promptTitle="F&amp;A Rates" prompt="Select Correspond-_x000a_ing Rate" sqref="C16" xr:uid="{00000000-0002-0000-0000-000000000000}">
      <formula1>$K$8:$K$23</formula1>
    </dataValidation>
  </dataValidations>
  <printOptions gridLines="1"/>
  <pageMargins left="0.25" right="0.25" top="0.5" bottom="0.5" header="0.5" footer="0.5"/>
  <pageSetup scale="67" fitToHeight="3" orientation="portrait" r:id="rId1"/>
  <headerFooter alignWithMargins="0">
    <oddFooter>&amp;Rv. 9-24-2019</oddFooter>
  </headerFooter>
  <rowBreaks count="1" manualBreakCount="1"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9"/>
  <sheetViews>
    <sheetView workbookViewId="0">
      <selection activeCell="A10" sqref="A10:C14"/>
    </sheetView>
  </sheetViews>
  <sheetFormatPr defaultColWidth="9.140625" defaultRowHeight="12.75" x14ac:dyDescent="0.2"/>
  <cols>
    <col min="1" max="1" width="28.28515625" style="15" customWidth="1"/>
    <col min="2" max="2" width="2.28515625" style="15" customWidth="1"/>
    <col min="3" max="3" width="13.5703125" style="15" customWidth="1"/>
    <col min="4" max="4" width="2.28515625" style="15" customWidth="1"/>
    <col min="5" max="5" width="12.5703125" style="15" customWidth="1"/>
    <col min="6" max="6" width="2.28515625" style="15" customWidth="1"/>
    <col min="7" max="7" width="14.140625" style="15" customWidth="1"/>
    <col min="8" max="8" width="2.28515625" style="15" customWidth="1"/>
    <col min="9" max="9" width="14.140625" style="15" customWidth="1"/>
    <col min="10" max="10" width="2.28515625" style="15" customWidth="1"/>
    <col min="11" max="11" width="10.85546875" style="15" customWidth="1"/>
    <col min="12" max="12" width="44" style="15" customWidth="1"/>
    <col min="13" max="13" width="10.85546875" style="15" customWidth="1"/>
    <col min="14" max="16384" width="9.140625" style="15"/>
  </cols>
  <sheetData>
    <row r="1" spans="1:13" ht="21" x14ac:dyDescent="0.3">
      <c r="A1" s="14" t="s">
        <v>105</v>
      </c>
      <c r="G1" s="41"/>
      <c r="L1" s="62" t="s">
        <v>127</v>
      </c>
      <c r="M1" s="63"/>
    </row>
    <row r="2" spans="1:13" x14ac:dyDescent="0.2">
      <c r="A2" s="15" t="s">
        <v>42</v>
      </c>
      <c r="L2" s="68" t="s">
        <v>125</v>
      </c>
      <c r="M2" s="64">
        <v>0.40300000000000002</v>
      </c>
    </row>
    <row r="3" spans="1:13" x14ac:dyDescent="0.2">
      <c r="A3" s="15" t="s">
        <v>41</v>
      </c>
      <c r="L3" s="68" t="s">
        <v>118</v>
      </c>
      <c r="M3" s="64">
        <v>0.19800000000000001</v>
      </c>
    </row>
    <row r="4" spans="1:13" x14ac:dyDescent="0.2">
      <c r="A4" s="15" t="s">
        <v>101</v>
      </c>
      <c r="L4" s="68" t="s">
        <v>91</v>
      </c>
      <c r="M4" s="64">
        <v>8.3000000000000004E-2</v>
      </c>
    </row>
    <row r="5" spans="1:13" x14ac:dyDescent="0.2">
      <c r="A5" s="15" t="s">
        <v>102</v>
      </c>
      <c r="L5" s="68" t="s">
        <v>92</v>
      </c>
      <c r="M5" s="64">
        <v>0</v>
      </c>
    </row>
    <row r="6" spans="1:13" x14ac:dyDescent="0.2">
      <c r="A6" s="40" t="s">
        <v>43</v>
      </c>
      <c r="L6" s="75"/>
      <c r="M6" s="65"/>
    </row>
    <row r="7" spans="1:13" ht="21" x14ac:dyDescent="0.2">
      <c r="L7" s="66" t="s">
        <v>103</v>
      </c>
      <c r="M7" s="65"/>
    </row>
    <row r="8" spans="1:13" ht="22.5" x14ac:dyDescent="0.2">
      <c r="A8" s="40"/>
      <c r="L8" s="68"/>
      <c r="M8" s="69" t="s">
        <v>120</v>
      </c>
    </row>
    <row r="9" spans="1:13" x14ac:dyDescent="0.2">
      <c r="L9" s="68" t="s">
        <v>93</v>
      </c>
      <c r="M9" s="64">
        <v>0.55249999999999999</v>
      </c>
    </row>
    <row r="10" spans="1:13" s="42" customFormat="1" ht="15" x14ac:dyDescent="0.2">
      <c r="A10" s="42" t="s">
        <v>48</v>
      </c>
      <c r="B10" s="43"/>
      <c r="C10" s="44">
        <v>0.02</v>
      </c>
      <c r="E10" s="42" t="s">
        <v>49</v>
      </c>
      <c r="L10" s="68" t="s">
        <v>94</v>
      </c>
      <c r="M10" s="64">
        <v>0.26</v>
      </c>
    </row>
    <row r="11" spans="1:13" s="42" customFormat="1" ht="15" x14ac:dyDescent="0.2">
      <c r="A11" s="42" t="s">
        <v>48</v>
      </c>
      <c r="C11" s="45">
        <v>0.02</v>
      </c>
      <c r="E11" s="42" t="s">
        <v>0</v>
      </c>
      <c r="L11" s="68" t="s">
        <v>95</v>
      </c>
      <c r="M11" s="64">
        <v>0.47</v>
      </c>
    </row>
    <row r="12" spans="1:13" s="42" customFormat="1" ht="15" x14ac:dyDescent="0.2">
      <c r="A12" s="42" t="s">
        <v>121</v>
      </c>
      <c r="C12" s="70">
        <v>0.40300000000000002</v>
      </c>
      <c r="L12" s="68" t="s">
        <v>96</v>
      </c>
      <c r="M12" s="64">
        <v>0.26</v>
      </c>
    </row>
    <row r="13" spans="1:13" s="42" customFormat="1" ht="15" x14ac:dyDescent="0.2">
      <c r="A13" s="42" t="s">
        <v>119</v>
      </c>
      <c r="C13" s="45">
        <v>0.19800000000000001</v>
      </c>
      <c r="L13" s="68" t="s">
        <v>97</v>
      </c>
      <c r="M13" s="64">
        <v>0.38</v>
      </c>
    </row>
    <row r="14" spans="1:13" s="42" customFormat="1" ht="15" x14ac:dyDescent="0.2">
      <c r="A14" s="42" t="s">
        <v>11</v>
      </c>
      <c r="C14" s="45">
        <v>8.3000000000000004E-2</v>
      </c>
      <c r="L14" s="68" t="s">
        <v>98</v>
      </c>
      <c r="M14" s="64">
        <v>0.26</v>
      </c>
    </row>
    <row r="15" spans="1:13" s="42" customFormat="1" ht="15" x14ac:dyDescent="0.2">
      <c r="L15" s="76"/>
      <c r="M15" s="77"/>
    </row>
    <row r="16" spans="1:13" ht="22.5" x14ac:dyDescent="0.2">
      <c r="A16" s="42" t="s">
        <v>99</v>
      </c>
      <c r="B16" s="42"/>
      <c r="C16" s="44">
        <v>0.55249999999999999</v>
      </c>
      <c r="D16" s="17"/>
      <c r="E16" s="17"/>
      <c r="F16" s="17"/>
      <c r="G16" s="17"/>
      <c r="H16" s="17"/>
      <c r="I16" s="17"/>
      <c r="L16" s="68"/>
      <c r="M16" s="73" t="s">
        <v>110</v>
      </c>
    </row>
    <row r="17" spans="1:13" x14ac:dyDescent="0.2">
      <c r="A17" s="18"/>
      <c r="B17" s="18"/>
      <c r="L17" s="71" t="s">
        <v>116</v>
      </c>
      <c r="M17" s="74">
        <v>0.55000000000000004</v>
      </c>
    </row>
    <row r="18" spans="1:13" x14ac:dyDescent="0.2">
      <c r="A18" s="18" t="s">
        <v>0</v>
      </c>
      <c r="B18" s="18"/>
      <c r="L18" s="71" t="s">
        <v>115</v>
      </c>
      <c r="M18" s="64">
        <v>0.3</v>
      </c>
    </row>
    <row r="19" spans="1:13" x14ac:dyDescent="0.2">
      <c r="A19" s="19" t="s">
        <v>122</v>
      </c>
      <c r="B19" s="19"/>
      <c r="L19" s="71" t="s">
        <v>111</v>
      </c>
      <c r="M19" s="64">
        <v>0.2</v>
      </c>
    </row>
    <row r="20" spans="1:13" x14ac:dyDescent="0.2">
      <c r="A20" s="20" t="s">
        <v>2</v>
      </c>
      <c r="B20" s="21"/>
      <c r="C20" s="20" t="s">
        <v>3</v>
      </c>
      <c r="D20" s="21"/>
      <c r="E20" s="20" t="s">
        <v>1</v>
      </c>
      <c r="G20" s="22" t="s">
        <v>4</v>
      </c>
      <c r="I20" s="22" t="s">
        <v>64</v>
      </c>
      <c r="L20" s="71" t="s">
        <v>112</v>
      </c>
      <c r="M20" s="64">
        <v>0.1</v>
      </c>
    </row>
    <row r="21" spans="1:13" x14ac:dyDescent="0.2">
      <c r="C21" s="49">
        <v>0</v>
      </c>
      <c r="E21" s="50">
        <v>0</v>
      </c>
      <c r="F21" s="26"/>
      <c r="G21" s="51">
        <f t="shared" ref="G21:G30" si="0">C21*E21</f>
        <v>0</v>
      </c>
      <c r="H21" s="26"/>
      <c r="I21" s="51">
        <f t="shared" ref="I21:I30" si="1">ROUND(SUM(G21+(G21*$C$11)),0)</f>
        <v>0</v>
      </c>
      <c r="L21" s="71" t="s">
        <v>113</v>
      </c>
      <c r="M21" s="64">
        <v>0.08</v>
      </c>
    </row>
    <row r="22" spans="1:13" x14ac:dyDescent="0.2">
      <c r="C22" s="49">
        <v>0</v>
      </c>
      <c r="E22" s="50">
        <v>0</v>
      </c>
      <c r="F22" s="26"/>
      <c r="G22" s="51">
        <f t="shared" si="0"/>
        <v>0</v>
      </c>
      <c r="H22" s="26"/>
      <c r="I22" s="51">
        <f t="shared" si="1"/>
        <v>0</v>
      </c>
      <c r="L22" s="71" t="s">
        <v>114</v>
      </c>
      <c r="M22" s="64">
        <v>0.05</v>
      </c>
    </row>
    <row r="23" spans="1:13" x14ac:dyDescent="0.2">
      <c r="C23" s="49">
        <v>0</v>
      </c>
      <c r="E23" s="50">
        <v>0</v>
      </c>
      <c r="F23" s="26"/>
      <c r="G23" s="51">
        <f t="shared" si="0"/>
        <v>0</v>
      </c>
      <c r="H23" s="26"/>
      <c r="I23" s="51">
        <f t="shared" si="1"/>
        <v>0</v>
      </c>
      <c r="L23" s="72" t="s">
        <v>109</v>
      </c>
      <c r="M23" s="67">
        <v>0</v>
      </c>
    </row>
    <row r="24" spans="1:13" x14ac:dyDescent="0.2">
      <c r="C24" s="49">
        <v>0</v>
      </c>
      <c r="E24" s="50">
        <v>0</v>
      </c>
      <c r="F24" s="26"/>
      <c r="G24" s="51">
        <f t="shared" si="0"/>
        <v>0</v>
      </c>
      <c r="H24" s="26"/>
      <c r="I24" s="51">
        <f t="shared" si="1"/>
        <v>0</v>
      </c>
    </row>
    <row r="25" spans="1:13" x14ac:dyDescent="0.2">
      <c r="C25" s="49">
        <v>0</v>
      </c>
      <c r="E25" s="50">
        <v>0</v>
      </c>
      <c r="F25" s="26"/>
      <c r="G25" s="51">
        <f t="shared" si="0"/>
        <v>0</v>
      </c>
      <c r="H25" s="26"/>
      <c r="I25" s="51">
        <f t="shared" si="1"/>
        <v>0</v>
      </c>
    </row>
    <row r="26" spans="1:13" x14ac:dyDescent="0.2">
      <c r="C26" s="49">
        <v>0</v>
      </c>
      <c r="E26" s="50">
        <v>0</v>
      </c>
      <c r="F26" s="26"/>
      <c r="G26" s="51">
        <f t="shared" si="0"/>
        <v>0</v>
      </c>
      <c r="H26" s="26"/>
      <c r="I26" s="51">
        <f t="shared" si="1"/>
        <v>0</v>
      </c>
    </row>
    <row r="27" spans="1:13" x14ac:dyDescent="0.2">
      <c r="C27" s="49">
        <v>0</v>
      </c>
      <c r="E27" s="50">
        <v>0</v>
      </c>
      <c r="F27" s="26"/>
      <c r="G27" s="51">
        <f t="shared" si="0"/>
        <v>0</v>
      </c>
      <c r="H27" s="26"/>
      <c r="I27" s="51">
        <f t="shared" si="1"/>
        <v>0</v>
      </c>
    </row>
    <row r="28" spans="1:13" x14ac:dyDescent="0.2">
      <c r="C28" s="49">
        <v>0</v>
      </c>
      <c r="E28" s="50">
        <v>0</v>
      </c>
      <c r="F28" s="26"/>
      <c r="G28" s="51">
        <f t="shared" si="0"/>
        <v>0</v>
      </c>
      <c r="H28" s="26"/>
      <c r="I28" s="51">
        <f t="shared" si="1"/>
        <v>0</v>
      </c>
    </row>
    <row r="29" spans="1:13" x14ac:dyDescent="0.2">
      <c r="C29" s="49">
        <v>0</v>
      </c>
      <c r="E29" s="50">
        <v>0</v>
      </c>
      <c r="F29" s="26"/>
      <c r="G29" s="51">
        <f t="shared" si="0"/>
        <v>0</v>
      </c>
      <c r="H29" s="26"/>
      <c r="I29" s="51">
        <f t="shared" si="1"/>
        <v>0</v>
      </c>
    </row>
    <row r="30" spans="1:13" x14ac:dyDescent="0.2">
      <c r="C30" s="52">
        <v>0</v>
      </c>
      <c r="E30" s="53">
        <v>0</v>
      </c>
      <c r="F30" s="26"/>
      <c r="G30" s="54">
        <f t="shared" si="0"/>
        <v>0</v>
      </c>
      <c r="H30" s="26"/>
      <c r="I30" s="54">
        <f t="shared" si="1"/>
        <v>0</v>
      </c>
    </row>
    <row r="31" spans="1:13" x14ac:dyDescent="0.2">
      <c r="A31" s="19" t="s">
        <v>5</v>
      </c>
      <c r="E31" s="26"/>
      <c r="F31" s="26"/>
      <c r="G31" s="30">
        <f>SUM(G21:G30)</f>
        <v>0</v>
      </c>
      <c r="H31" s="30"/>
      <c r="I31" s="30">
        <f>SUM(I21:I30)</f>
        <v>0</v>
      </c>
    </row>
    <row r="32" spans="1:13" x14ac:dyDescent="0.2">
      <c r="A32" s="19"/>
      <c r="E32" s="26"/>
      <c r="F32" s="26"/>
      <c r="G32" s="30"/>
      <c r="H32" s="30"/>
      <c r="I32" s="30"/>
    </row>
    <row r="34" spans="1:9" x14ac:dyDescent="0.2">
      <c r="A34" s="19" t="s">
        <v>63</v>
      </c>
      <c r="B34" s="19"/>
    </row>
    <row r="35" spans="1:9" x14ac:dyDescent="0.2">
      <c r="A35" s="20" t="s">
        <v>2</v>
      </c>
      <c r="C35" s="20" t="s">
        <v>3</v>
      </c>
      <c r="D35" s="21"/>
      <c r="E35" s="20" t="s">
        <v>1</v>
      </c>
      <c r="G35" s="22" t="s">
        <v>4</v>
      </c>
      <c r="I35" s="22" t="s">
        <v>64</v>
      </c>
    </row>
    <row r="36" spans="1:9" x14ac:dyDescent="0.2">
      <c r="C36" s="49">
        <v>0</v>
      </c>
      <c r="D36" s="26"/>
      <c r="E36" s="50">
        <v>0</v>
      </c>
      <c r="F36" s="26"/>
      <c r="G36" s="51">
        <f t="shared" ref="G36:G45" si="2">C36*E36</f>
        <v>0</v>
      </c>
      <c r="H36" s="26"/>
      <c r="I36" s="51">
        <f t="shared" ref="I36:I45" si="3">ROUND(SUM(G36+(G36*$C$11)),0)</f>
        <v>0</v>
      </c>
    </row>
    <row r="37" spans="1:9" x14ac:dyDescent="0.2">
      <c r="C37" s="49">
        <v>0</v>
      </c>
      <c r="D37" s="26"/>
      <c r="E37" s="50">
        <v>0</v>
      </c>
      <c r="F37" s="26"/>
      <c r="G37" s="51">
        <f t="shared" si="2"/>
        <v>0</v>
      </c>
      <c r="H37" s="26"/>
      <c r="I37" s="51">
        <f t="shared" si="3"/>
        <v>0</v>
      </c>
    </row>
    <row r="38" spans="1:9" x14ac:dyDescent="0.2">
      <c r="C38" s="49">
        <v>0</v>
      </c>
      <c r="D38" s="26"/>
      <c r="E38" s="50">
        <v>0</v>
      </c>
      <c r="F38" s="26"/>
      <c r="G38" s="51">
        <f t="shared" si="2"/>
        <v>0</v>
      </c>
      <c r="H38" s="26"/>
      <c r="I38" s="51">
        <f t="shared" si="3"/>
        <v>0</v>
      </c>
    </row>
    <row r="39" spans="1:9" x14ac:dyDescent="0.2">
      <c r="C39" s="49">
        <v>0</v>
      </c>
      <c r="D39" s="26"/>
      <c r="E39" s="50">
        <v>0</v>
      </c>
      <c r="F39" s="26"/>
      <c r="G39" s="51">
        <f t="shared" si="2"/>
        <v>0</v>
      </c>
      <c r="H39" s="26"/>
      <c r="I39" s="51">
        <f t="shared" si="3"/>
        <v>0</v>
      </c>
    </row>
    <row r="40" spans="1:9" x14ac:dyDescent="0.2">
      <c r="C40" s="49">
        <v>0</v>
      </c>
      <c r="D40" s="26"/>
      <c r="E40" s="50">
        <v>0</v>
      </c>
      <c r="F40" s="26"/>
      <c r="G40" s="51">
        <f t="shared" si="2"/>
        <v>0</v>
      </c>
      <c r="H40" s="26"/>
      <c r="I40" s="51">
        <f t="shared" si="3"/>
        <v>0</v>
      </c>
    </row>
    <row r="41" spans="1:9" x14ac:dyDescent="0.2">
      <c r="C41" s="49">
        <v>0</v>
      </c>
      <c r="D41" s="26"/>
      <c r="E41" s="50">
        <v>0</v>
      </c>
      <c r="F41" s="26"/>
      <c r="G41" s="51">
        <f t="shared" si="2"/>
        <v>0</v>
      </c>
      <c r="H41" s="26"/>
      <c r="I41" s="51">
        <f t="shared" si="3"/>
        <v>0</v>
      </c>
    </row>
    <row r="42" spans="1:9" x14ac:dyDescent="0.2">
      <c r="C42" s="49">
        <v>0</v>
      </c>
      <c r="D42" s="26"/>
      <c r="E42" s="50">
        <v>0</v>
      </c>
      <c r="F42" s="26"/>
      <c r="G42" s="51">
        <f t="shared" si="2"/>
        <v>0</v>
      </c>
      <c r="H42" s="26"/>
      <c r="I42" s="51">
        <f t="shared" si="3"/>
        <v>0</v>
      </c>
    </row>
    <row r="43" spans="1:9" x14ac:dyDescent="0.2">
      <c r="C43" s="49">
        <v>0</v>
      </c>
      <c r="D43" s="26"/>
      <c r="E43" s="50">
        <v>0</v>
      </c>
      <c r="F43" s="26"/>
      <c r="G43" s="51">
        <f t="shared" si="2"/>
        <v>0</v>
      </c>
      <c r="H43" s="26"/>
      <c r="I43" s="51">
        <f t="shared" si="3"/>
        <v>0</v>
      </c>
    </row>
    <row r="44" spans="1:9" x14ac:dyDescent="0.2">
      <c r="C44" s="49">
        <v>0</v>
      </c>
      <c r="D44" s="26"/>
      <c r="E44" s="50">
        <v>0</v>
      </c>
      <c r="F44" s="26"/>
      <c r="G44" s="51">
        <f t="shared" si="2"/>
        <v>0</v>
      </c>
      <c r="H44" s="26"/>
      <c r="I44" s="51">
        <f t="shared" si="3"/>
        <v>0</v>
      </c>
    </row>
    <row r="45" spans="1:9" x14ac:dyDescent="0.2">
      <c r="C45" s="52">
        <v>0</v>
      </c>
      <c r="D45" s="26"/>
      <c r="E45" s="53">
        <v>0</v>
      </c>
      <c r="F45" s="26"/>
      <c r="G45" s="54">
        <f t="shared" si="2"/>
        <v>0</v>
      </c>
      <c r="H45" s="26"/>
      <c r="I45" s="54">
        <f t="shared" si="3"/>
        <v>0</v>
      </c>
    </row>
    <row r="46" spans="1:9" x14ac:dyDescent="0.2">
      <c r="A46" s="19" t="s">
        <v>5</v>
      </c>
      <c r="C46" s="26"/>
      <c r="D46" s="26"/>
      <c r="E46" s="26"/>
      <c r="F46" s="26"/>
      <c r="G46" s="31">
        <f>SUM(G36:G45)</f>
        <v>0</v>
      </c>
      <c r="H46" s="31"/>
      <c r="I46" s="31">
        <f>SUM(I36:I45)</f>
        <v>0</v>
      </c>
    </row>
    <row r="47" spans="1:9" x14ac:dyDescent="0.2">
      <c r="A47" s="19"/>
      <c r="C47" s="26"/>
      <c r="D47" s="26"/>
      <c r="E47" s="26"/>
      <c r="F47" s="26"/>
      <c r="G47" s="31"/>
      <c r="H47" s="31"/>
      <c r="I47" s="31"/>
    </row>
    <row r="48" spans="1:9" x14ac:dyDescent="0.2">
      <c r="A48" s="19"/>
      <c r="C48" s="26"/>
      <c r="D48" s="26"/>
      <c r="E48" s="26"/>
      <c r="F48" s="26"/>
      <c r="G48" s="31"/>
      <c r="H48" s="31"/>
      <c r="I48" s="31"/>
    </row>
    <row r="49" spans="1:9" x14ac:dyDescent="0.2">
      <c r="A49" s="48" t="s">
        <v>123</v>
      </c>
      <c r="B49" s="19"/>
    </row>
    <row r="50" spans="1:9" x14ac:dyDescent="0.2">
      <c r="A50" s="20" t="s">
        <v>2</v>
      </c>
      <c r="C50" s="20" t="s">
        <v>3</v>
      </c>
      <c r="E50" s="20" t="s">
        <v>1</v>
      </c>
      <c r="G50" s="22" t="s">
        <v>4</v>
      </c>
      <c r="I50" s="22" t="s">
        <v>64</v>
      </c>
    </row>
    <row r="51" spans="1:9" x14ac:dyDescent="0.2">
      <c r="C51" s="49">
        <v>0</v>
      </c>
      <c r="D51" s="26"/>
      <c r="E51" s="50">
        <v>0</v>
      </c>
      <c r="F51" s="26"/>
      <c r="G51" s="51">
        <f t="shared" ref="G51:G60" si="4">C51*E51</f>
        <v>0</v>
      </c>
      <c r="H51" s="26"/>
      <c r="I51" s="51">
        <f t="shared" ref="I51:I60" si="5">ROUND(SUM(G51+(G51*$C$11)),0)</f>
        <v>0</v>
      </c>
    </row>
    <row r="52" spans="1:9" x14ac:dyDescent="0.2">
      <c r="C52" s="49">
        <v>0</v>
      </c>
      <c r="D52" s="26"/>
      <c r="E52" s="50">
        <v>0</v>
      </c>
      <c r="F52" s="26"/>
      <c r="G52" s="51">
        <f t="shared" si="4"/>
        <v>0</v>
      </c>
      <c r="H52" s="26"/>
      <c r="I52" s="51">
        <f t="shared" si="5"/>
        <v>0</v>
      </c>
    </row>
    <row r="53" spans="1:9" x14ac:dyDescent="0.2">
      <c r="C53" s="49">
        <v>0</v>
      </c>
      <c r="D53" s="26"/>
      <c r="E53" s="50">
        <v>0</v>
      </c>
      <c r="F53" s="26"/>
      <c r="G53" s="51">
        <f t="shared" si="4"/>
        <v>0</v>
      </c>
      <c r="H53" s="26"/>
      <c r="I53" s="51">
        <f t="shared" si="5"/>
        <v>0</v>
      </c>
    </row>
    <row r="54" spans="1:9" x14ac:dyDescent="0.2">
      <c r="C54" s="49">
        <v>0</v>
      </c>
      <c r="D54" s="26"/>
      <c r="E54" s="50">
        <v>0</v>
      </c>
      <c r="F54" s="26"/>
      <c r="G54" s="51">
        <f t="shared" si="4"/>
        <v>0</v>
      </c>
      <c r="H54" s="26"/>
      <c r="I54" s="51">
        <f t="shared" si="5"/>
        <v>0</v>
      </c>
    </row>
    <row r="55" spans="1:9" x14ac:dyDescent="0.2">
      <c r="C55" s="49">
        <v>0</v>
      </c>
      <c r="D55" s="26"/>
      <c r="E55" s="50">
        <v>0</v>
      </c>
      <c r="F55" s="26"/>
      <c r="G55" s="51">
        <f t="shared" si="4"/>
        <v>0</v>
      </c>
      <c r="H55" s="26"/>
      <c r="I55" s="51">
        <f t="shared" si="5"/>
        <v>0</v>
      </c>
    </row>
    <row r="56" spans="1:9" x14ac:dyDescent="0.2">
      <c r="C56" s="49">
        <v>0</v>
      </c>
      <c r="D56" s="26"/>
      <c r="E56" s="50">
        <v>0</v>
      </c>
      <c r="F56" s="26"/>
      <c r="G56" s="51">
        <f t="shared" si="4"/>
        <v>0</v>
      </c>
      <c r="H56" s="26"/>
      <c r="I56" s="51">
        <f t="shared" si="5"/>
        <v>0</v>
      </c>
    </row>
    <row r="57" spans="1:9" x14ac:dyDescent="0.2">
      <c r="C57" s="49">
        <v>0</v>
      </c>
      <c r="D57" s="26"/>
      <c r="E57" s="50">
        <v>0</v>
      </c>
      <c r="F57" s="26"/>
      <c r="G57" s="51">
        <f t="shared" si="4"/>
        <v>0</v>
      </c>
      <c r="H57" s="26"/>
      <c r="I57" s="51">
        <f t="shared" si="5"/>
        <v>0</v>
      </c>
    </row>
    <row r="58" spans="1:9" x14ac:dyDescent="0.2">
      <c r="C58" s="49">
        <v>0</v>
      </c>
      <c r="D58" s="26"/>
      <c r="E58" s="50">
        <v>0</v>
      </c>
      <c r="F58" s="26"/>
      <c r="G58" s="51">
        <f t="shared" si="4"/>
        <v>0</v>
      </c>
      <c r="H58" s="26"/>
      <c r="I58" s="51">
        <f t="shared" si="5"/>
        <v>0</v>
      </c>
    </row>
    <row r="59" spans="1:9" x14ac:dyDescent="0.2">
      <c r="C59" s="49">
        <v>0</v>
      </c>
      <c r="D59" s="26"/>
      <c r="E59" s="50">
        <v>0</v>
      </c>
      <c r="F59" s="26"/>
      <c r="G59" s="51">
        <f t="shared" si="4"/>
        <v>0</v>
      </c>
      <c r="H59" s="26"/>
      <c r="I59" s="51">
        <f t="shared" si="5"/>
        <v>0</v>
      </c>
    </row>
    <row r="60" spans="1:9" x14ac:dyDescent="0.2">
      <c r="C60" s="52">
        <v>0</v>
      </c>
      <c r="D60" s="26"/>
      <c r="E60" s="53">
        <v>0</v>
      </c>
      <c r="F60" s="26"/>
      <c r="G60" s="54">
        <f t="shared" si="4"/>
        <v>0</v>
      </c>
      <c r="H60" s="26"/>
      <c r="I60" s="54">
        <f t="shared" si="5"/>
        <v>0</v>
      </c>
    </row>
    <row r="61" spans="1:9" x14ac:dyDescent="0.2">
      <c r="A61" s="19" t="s">
        <v>5</v>
      </c>
      <c r="C61" s="26"/>
      <c r="D61" s="26"/>
      <c r="E61" s="26"/>
      <c r="F61" s="26"/>
      <c r="G61" s="31">
        <f>SUM(G51:G60)</f>
        <v>0</v>
      </c>
      <c r="H61" s="31"/>
      <c r="I61" s="31">
        <f>SUM(I51:I60)</f>
        <v>0</v>
      </c>
    </row>
    <row r="62" spans="1:9" x14ac:dyDescent="0.2">
      <c r="A62" s="19"/>
      <c r="C62" s="26"/>
      <c r="D62" s="26"/>
      <c r="E62" s="26"/>
      <c r="F62" s="26"/>
      <c r="G62" s="31"/>
      <c r="H62" s="31"/>
      <c r="I62" s="31"/>
    </row>
    <row r="63" spans="1:9" x14ac:dyDescent="0.2">
      <c r="A63" s="48" t="s">
        <v>124</v>
      </c>
      <c r="B63" s="19"/>
    </row>
    <row r="64" spans="1:9" x14ac:dyDescent="0.2">
      <c r="A64" s="20" t="s">
        <v>2</v>
      </c>
      <c r="C64" s="20" t="s">
        <v>7</v>
      </c>
      <c r="E64" s="20" t="s">
        <v>6</v>
      </c>
      <c r="G64" s="22" t="s">
        <v>4</v>
      </c>
      <c r="I64" s="22" t="s">
        <v>64</v>
      </c>
    </row>
    <row r="65" spans="1:9" x14ac:dyDescent="0.2">
      <c r="C65" s="50">
        <v>0</v>
      </c>
      <c r="D65" s="26"/>
      <c r="E65" s="50">
        <v>0</v>
      </c>
      <c r="F65" s="26"/>
      <c r="G65" s="51">
        <f t="shared" ref="G65:G74" si="6">C65*E65</f>
        <v>0</v>
      </c>
      <c r="H65" s="26"/>
      <c r="I65" s="51">
        <f t="shared" ref="I65:I74" si="7">ROUND(SUM(G65+(G65*$C$11)),0)</f>
        <v>0</v>
      </c>
    </row>
    <row r="66" spans="1:9" x14ac:dyDescent="0.2">
      <c r="C66" s="50">
        <v>0</v>
      </c>
      <c r="D66" s="26"/>
      <c r="E66" s="50">
        <v>0</v>
      </c>
      <c r="F66" s="26"/>
      <c r="G66" s="51">
        <f t="shared" si="6"/>
        <v>0</v>
      </c>
      <c r="H66" s="26"/>
      <c r="I66" s="51">
        <f t="shared" si="7"/>
        <v>0</v>
      </c>
    </row>
    <row r="67" spans="1:9" x14ac:dyDescent="0.2">
      <c r="C67" s="50">
        <v>0</v>
      </c>
      <c r="D67" s="26"/>
      <c r="E67" s="50">
        <v>0</v>
      </c>
      <c r="F67" s="26"/>
      <c r="G67" s="51">
        <f t="shared" si="6"/>
        <v>0</v>
      </c>
      <c r="H67" s="26"/>
      <c r="I67" s="51">
        <f t="shared" si="7"/>
        <v>0</v>
      </c>
    </row>
    <row r="68" spans="1:9" x14ac:dyDescent="0.2">
      <c r="C68" s="50">
        <v>0</v>
      </c>
      <c r="D68" s="26"/>
      <c r="E68" s="50">
        <v>0</v>
      </c>
      <c r="F68" s="26"/>
      <c r="G68" s="51">
        <f t="shared" si="6"/>
        <v>0</v>
      </c>
      <c r="H68" s="26"/>
      <c r="I68" s="51">
        <f t="shared" si="7"/>
        <v>0</v>
      </c>
    </row>
    <row r="69" spans="1:9" x14ac:dyDescent="0.2">
      <c r="C69" s="50">
        <v>0</v>
      </c>
      <c r="D69" s="26"/>
      <c r="E69" s="50">
        <v>0</v>
      </c>
      <c r="F69" s="26"/>
      <c r="G69" s="51">
        <f t="shared" si="6"/>
        <v>0</v>
      </c>
      <c r="H69" s="26"/>
      <c r="I69" s="51">
        <f t="shared" si="7"/>
        <v>0</v>
      </c>
    </row>
    <row r="70" spans="1:9" x14ac:dyDescent="0.2">
      <c r="C70" s="50">
        <v>0</v>
      </c>
      <c r="D70" s="26"/>
      <c r="E70" s="50">
        <v>0</v>
      </c>
      <c r="F70" s="26"/>
      <c r="G70" s="51">
        <f t="shared" si="6"/>
        <v>0</v>
      </c>
      <c r="H70" s="26"/>
      <c r="I70" s="51">
        <f t="shared" si="7"/>
        <v>0</v>
      </c>
    </row>
    <row r="71" spans="1:9" x14ac:dyDescent="0.2">
      <c r="C71" s="50">
        <v>0</v>
      </c>
      <c r="D71" s="26"/>
      <c r="E71" s="50">
        <v>0</v>
      </c>
      <c r="F71" s="26"/>
      <c r="G71" s="51">
        <f t="shared" si="6"/>
        <v>0</v>
      </c>
      <c r="H71" s="26"/>
      <c r="I71" s="51">
        <f t="shared" si="7"/>
        <v>0</v>
      </c>
    </row>
    <row r="72" spans="1:9" x14ac:dyDescent="0.2">
      <c r="C72" s="50">
        <v>0</v>
      </c>
      <c r="D72" s="26"/>
      <c r="E72" s="50">
        <v>0</v>
      </c>
      <c r="F72" s="26"/>
      <c r="G72" s="51">
        <f t="shared" si="6"/>
        <v>0</v>
      </c>
      <c r="H72" s="26"/>
      <c r="I72" s="51">
        <f t="shared" si="7"/>
        <v>0</v>
      </c>
    </row>
    <row r="73" spans="1:9" x14ac:dyDescent="0.2">
      <c r="C73" s="50">
        <v>0</v>
      </c>
      <c r="D73" s="26"/>
      <c r="E73" s="50">
        <v>0</v>
      </c>
      <c r="F73" s="26"/>
      <c r="G73" s="51">
        <f t="shared" si="6"/>
        <v>0</v>
      </c>
      <c r="H73" s="26"/>
      <c r="I73" s="51">
        <f t="shared" si="7"/>
        <v>0</v>
      </c>
    </row>
    <row r="74" spans="1:9" x14ac:dyDescent="0.2">
      <c r="C74" s="53">
        <v>0</v>
      </c>
      <c r="D74" s="26"/>
      <c r="E74" s="53">
        <v>0</v>
      </c>
      <c r="F74" s="26"/>
      <c r="G74" s="54">
        <f t="shared" si="6"/>
        <v>0</v>
      </c>
      <c r="H74" s="26"/>
      <c r="I74" s="54">
        <f t="shared" si="7"/>
        <v>0</v>
      </c>
    </row>
    <row r="75" spans="1:9" x14ac:dyDescent="0.2">
      <c r="A75" s="19" t="s">
        <v>5</v>
      </c>
      <c r="C75" s="26"/>
      <c r="D75" s="26"/>
      <c r="E75" s="26"/>
      <c r="F75" s="26"/>
      <c r="G75" s="31">
        <f>SUM(G65:G74)</f>
        <v>0</v>
      </c>
      <c r="H75" s="31"/>
      <c r="I75" s="31">
        <f>SUM(I65:I74)</f>
        <v>0</v>
      </c>
    </row>
    <row r="78" spans="1:9" x14ac:dyDescent="0.2">
      <c r="A78" s="19" t="s">
        <v>8</v>
      </c>
    </row>
    <row r="79" spans="1:9" x14ac:dyDescent="0.2">
      <c r="A79" s="20" t="s">
        <v>2</v>
      </c>
      <c r="C79" s="20" t="s">
        <v>3</v>
      </c>
      <c r="D79" s="21"/>
      <c r="E79" s="20" t="s">
        <v>1</v>
      </c>
      <c r="G79" s="22" t="s">
        <v>4</v>
      </c>
      <c r="I79" s="22" t="s">
        <v>64</v>
      </c>
    </row>
    <row r="80" spans="1:9" x14ac:dyDescent="0.2">
      <c r="C80" s="49">
        <v>0</v>
      </c>
      <c r="E80" s="50">
        <v>0</v>
      </c>
      <c r="F80" s="26"/>
      <c r="G80" s="51">
        <f t="shared" ref="G80:G89" si="8">C80*E80</f>
        <v>0</v>
      </c>
      <c r="H80" s="26"/>
      <c r="I80" s="51">
        <f t="shared" ref="I80:I89" si="9">ROUND(SUM(G80+(G80*$C$11)),0)</f>
        <v>0</v>
      </c>
    </row>
    <row r="81" spans="1:9" x14ac:dyDescent="0.2">
      <c r="C81" s="49">
        <v>0</v>
      </c>
      <c r="E81" s="50">
        <v>0</v>
      </c>
      <c r="F81" s="26"/>
      <c r="G81" s="51">
        <f t="shared" si="8"/>
        <v>0</v>
      </c>
      <c r="H81" s="26"/>
      <c r="I81" s="51">
        <f t="shared" si="9"/>
        <v>0</v>
      </c>
    </row>
    <row r="82" spans="1:9" x14ac:dyDescent="0.2">
      <c r="C82" s="49">
        <v>0</v>
      </c>
      <c r="E82" s="50">
        <v>0</v>
      </c>
      <c r="F82" s="26"/>
      <c r="G82" s="51">
        <f t="shared" si="8"/>
        <v>0</v>
      </c>
      <c r="H82" s="26"/>
      <c r="I82" s="51">
        <f t="shared" si="9"/>
        <v>0</v>
      </c>
    </row>
    <row r="83" spans="1:9" x14ac:dyDescent="0.2">
      <c r="C83" s="49">
        <v>0</v>
      </c>
      <c r="E83" s="50">
        <v>0</v>
      </c>
      <c r="F83" s="26"/>
      <c r="G83" s="51">
        <f t="shared" si="8"/>
        <v>0</v>
      </c>
      <c r="H83" s="26"/>
      <c r="I83" s="51">
        <f t="shared" si="9"/>
        <v>0</v>
      </c>
    </row>
    <row r="84" spans="1:9" x14ac:dyDescent="0.2">
      <c r="C84" s="49">
        <v>0</v>
      </c>
      <c r="E84" s="50">
        <v>0</v>
      </c>
      <c r="F84" s="26"/>
      <c r="G84" s="51">
        <f t="shared" si="8"/>
        <v>0</v>
      </c>
      <c r="H84" s="26"/>
      <c r="I84" s="51">
        <f t="shared" si="9"/>
        <v>0</v>
      </c>
    </row>
    <row r="85" spans="1:9" x14ac:dyDescent="0.2">
      <c r="C85" s="49">
        <v>0</v>
      </c>
      <c r="E85" s="50">
        <v>0</v>
      </c>
      <c r="F85" s="26"/>
      <c r="G85" s="51">
        <f t="shared" si="8"/>
        <v>0</v>
      </c>
      <c r="H85" s="26"/>
      <c r="I85" s="51">
        <f t="shared" si="9"/>
        <v>0</v>
      </c>
    </row>
    <row r="86" spans="1:9" x14ac:dyDescent="0.2">
      <c r="C86" s="49">
        <v>0</v>
      </c>
      <c r="E86" s="50">
        <v>0</v>
      </c>
      <c r="F86" s="26"/>
      <c r="G86" s="51">
        <f t="shared" si="8"/>
        <v>0</v>
      </c>
      <c r="H86" s="26"/>
      <c r="I86" s="51">
        <f t="shared" si="9"/>
        <v>0</v>
      </c>
    </row>
    <row r="87" spans="1:9" x14ac:dyDescent="0.2">
      <c r="C87" s="49">
        <v>0</v>
      </c>
      <c r="E87" s="50">
        <v>0</v>
      </c>
      <c r="F87" s="26"/>
      <c r="G87" s="51">
        <f t="shared" si="8"/>
        <v>0</v>
      </c>
      <c r="H87" s="26"/>
      <c r="I87" s="51">
        <f t="shared" si="9"/>
        <v>0</v>
      </c>
    </row>
    <row r="88" spans="1:9" x14ac:dyDescent="0.2">
      <c r="C88" s="49">
        <v>0</v>
      </c>
      <c r="E88" s="50">
        <v>0</v>
      </c>
      <c r="F88" s="26"/>
      <c r="G88" s="51">
        <f t="shared" si="8"/>
        <v>0</v>
      </c>
      <c r="H88" s="26"/>
      <c r="I88" s="51">
        <f t="shared" si="9"/>
        <v>0</v>
      </c>
    </row>
    <row r="89" spans="1:9" x14ac:dyDescent="0.2">
      <c r="C89" s="52">
        <v>0</v>
      </c>
      <c r="E89" s="53">
        <v>0</v>
      </c>
      <c r="F89" s="26"/>
      <c r="G89" s="54">
        <f t="shared" si="8"/>
        <v>0</v>
      </c>
      <c r="H89" s="26"/>
      <c r="I89" s="54">
        <f t="shared" si="9"/>
        <v>0</v>
      </c>
    </row>
    <row r="90" spans="1:9" x14ac:dyDescent="0.2">
      <c r="A90" s="19" t="s">
        <v>5</v>
      </c>
      <c r="E90" s="26"/>
      <c r="F90" s="26"/>
      <c r="G90" s="31">
        <f>SUM(G80:G89)</f>
        <v>0</v>
      </c>
      <c r="H90" s="31"/>
      <c r="I90" s="31">
        <f>SUM(I80:I89)</f>
        <v>0</v>
      </c>
    </row>
    <row r="91" spans="1:9" x14ac:dyDescent="0.2">
      <c r="E91" s="26"/>
      <c r="F91" s="26"/>
      <c r="G91" s="26"/>
      <c r="H91" s="26"/>
      <c r="I91" s="26"/>
    </row>
    <row r="92" spans="1:9" x14ac:dyDescent="0.2">
      <c r="A92" s="18" t="s">
        <v>9</v>
      </c>
      <c r="E92" s="26"/>
      <c r="F92" s="26"/>
      <c r="G92" s="31">
        <f>SUM(G31+G46+G61+G75+G90)</f>
        <v>0</v>
      </c>
      <c r="H92" s="31"/>
      <c r="I92" s="31">
        <f>SUM(I31+I46+I61+I75+I90)</f>
        <v>0</v>
      </c>
    </row>
    <row r="93" spans="1:9" x14ac:dyDescent="0.2">
      <c r="A93" s="18"/>
      <c r="E93" s="26"/>
      <c r="F93" s="26"/>
      <c r="G93" s="31"/>
      <c r="H93" s="31"/>
      <c r="I93" s="31"/>
    </row>
    <row r="94" spans="1:9" x14ac:dyDescent="0.2">
      <c r="A94" s="15" t="s">
        <v>126</v>
      </c>
      <c r="E94" s="26"/>
      <c r="F94" s="26"/>
      <c r="G94" s="1">
        <f>ROUND(+G31*$C$12,0)</f>
        <v>0</v>
      </c>
      <c r="H94" s="26"/>
      <c r="I94" s="1">
        <f>ROUND(+I31*$C$12,0)</f>
        <v>0</v>
      </c>
    </row>
    <row r="95" spans="1:9" x14ac:dyDescent="0.2">
      <c r="A95" s="15" t="s">
        <v>62</v>
      </c>
      <c r="E95" s="26"/>
      <c r="F95" s="26"/>
      <c r="G95" s="2">
        <f>ROUND(+G46*$C$14,0)</f>
        <v>0</v>
      </c>
      <c r="H95" s="26"/>
      <c r="I95" s="2">
        <f>ROUND(+I46*$C$14,0)</f>
        <v>0</v>
      </c>
    </row>
    <row r="96" spans="1:9" x14ac:dyDescent="0.2">
      <c r="A96" s="15" t="s">
        <v>117</v>
      </c>
      <c r="E96" s="26"/>
      <c r="F96" s="26"/>
      <c r="G96" s="2">
        <f>ROUND(+G61*$C$13,0)</f>
        <v>0</v>
      </c>
      <c r="H96" s="26"/>
      <c r="I96" s="2">
        <f>ROUND(+I61*$C$13,0)</f>
        <v>0</v>
      </c>
    </row>
    <row r="97" spans="1:9" x14ac:dyDescent="0.2">
      <c r="A97" s="15" t="s">
        <v>10</v>
      </c>
      <c r="E97" s="26"/>
      <c r="F97" s="26"/>
      <c r="G97" s="33">
        <f>ROUND(+G75*$C$14,0)</f>
        <v>0</v>
      </c>
      <c r="H97" s="26"/>
      <c r="I97" s="33">
        <f>ROUND(+I75*$C$14,0)</f>
        <v>0</v>
      </c>
    </row>
    <row r="98" spans="1:9" x14ac:dyDescent="0.2">
      <c r="A98" s="18" t="s">
        <v>13</v>
      </c>
      <c r="E98" s="26"/>
      <c r="F98" s="26"/>
      <c r="G98" s="31">
        <f>SUM(G94:G97)</f>
        <v>0</v>
      </c>
      <c r="H98" s="26"/>
      <c r="I98" s="31">
        <f>SUM(I94:I97)</f>
        <v>0</v>
      </c>
    </row>
    <row r="99" spans="1:9" x14ac:dyDescent="0.2">
      <c r="A99" s="18"/>
      <c r="E99" s="26"/>
      <c r="F99" s="26"/>
      <c r="G99" s="26"/>
      <c r="H99" s="26"/>
      <c r="I99" s="26"/>
    </row>
    <row r="100" spans="1:9" x14ac:dyDescent="0.2">
      <c r="A100" s="19" t="s">
        <v>12</v>
      </c>
      <c r="E100" s="26"/>
      <c r="F100" s="26"/>
      <c r="G100" s="31">
        <f>G92+G98</f>
        <v>0</v>
      </c>
      <c r="H100" s="26"/>
      <c r="I100" s="31">
        <f>I92+I98</f>
        <v>0</v>
      </c>
    </row>
    <row r="103" spans="1:9" x14ac:dyDescent="0.2">
      <c r="A103" s="19" t="s">
        <v>14</v>
      </c>
    </row>
    <row r="104" spans="1:9" x14ac:dyDescent="0.2">
      <c r="A104" s="32" t="s">
        <v>15</v>
      </c>
    </row>
    <row r="105" spans="1:9" x14ac:dyDescent="0.2">
      <c r="G105" s="26">
        <v>0</v>
      </c>
      <c r="H105" s="26"/>
      <c r="I105" s="51">
        <f>ROUND(SUM(G105+(G105*$C$10)),0)</f>
        <v>0</v>
      </c>
    </row>
    <row r="106" spans="1:9" x14ac:dyDescent="0.2">
      <c r="G106" s="26">
        <v>0</v>
      </c>
      <c r="H106" s="26"/>
      <c r="I106" s="51">
        <f>ROUND(SUM(G106+(G106*$C$10)),0)</f>
        <v>0</v>
      </c>
    </row>
    <row r="107" spans="1:9" x14ac:dyDescent="0.2">
      <c r="G107" s="33">
        <v>0</v>
      </c>
      <c r="H107" s="26"/>
      <c r="I107" s="54">
        <f>ROUND(SUM(G107+(G107*$C$10)),0)</f>
        <v>0</v>
      </c>
    </row>
    <row r="108" spans="1:9" x14ac:dyDescent="0.2">
      <c r="A108" s="19" t="s">
        <v>5</v>
      </c>
      <c r="G108" s="31">
        <f>SUM(G105:G107)</f>
        <v>0</v>
      </c>
      <c r="H108" s="26"/>
      <c r="I108" s="31">
        <f>SUM(I105:I107)</f>
        <v>0</v>
      </c>
    </row>
    <row r="109" spans="1:9" x14ac:dyDescent="0.2">
      <c r="A109" s="15" t="s">
        <v>16</v>
      </c>
      <c r="G109" s="26"/>
      <c r="H109" s="26"/>
      <c r="I109" s="26"/>
    </row>
    <row r="110" spans="1:9" x14ac:dyDescent="0.2">
      <c r="G110" s="26"/>
      <c r="H110" s="26"/>
      <c r="I110" s="26"/>
    </row>
    <row r="111" spans="1:9" x14ac:dyDescent="0.2">
      <c r="A111" s="19" t="s">
        <v>51</v>
      </c>
      <c r="G111" s="26"/>
      <c r="H111" s="26"/>
      <c r="I111" s="26"/>
    </row>
    <row r="112" spans="1:9" x14ac:dyDescent="0.2">
      <c r="A112" s="32" t="s">
        <v>52</v>
      </c>
      <c r="G112" s="26"/>
      <c r="H112" s="26"/>
      <c r="I112" s="26"/>
    </row>
    <row r="113" spans="1:9" x14ac:dyDescent="0.2">
      <c r="G113" s="26">
        <v>0</v>
      </c>
      <c r="H113" s="26"/>
      <c r="I113" s="26">
        <v>0</v>
      </c>
    </row>
    <row r="114" spans="1:9" x14ac:dyDescent="0.2">
      <c r="G114" s="26">
        <v>0</v>
      </c>
      <c r="H114" s="26"/>
      <c r="I114" s="26">
        <v>0</v>
      </c>
    </row>
    <row r="115" spans="1:9" x14ac:dyDescent="0.2">
      <c r="G115" s="26">
        <v>0</v>
      </c>
      <c r="H115" s="26"/>
      <c r="I115" s="26">
        <v>0</v>
      </c>
    </row>
    <row r="116" spans="1:9" x14ac:dyDescent="0.2">
      <c r="G116" s="33">
        <v>0</v>
      </c>
      <c r="H116" s="26"/>
      <c r="I116" s="33">
        <v>0</v>
      </c>
    </row>
    <row r="117" spans="1:9" x14ac:dyDescent="0.2">
      <c r="A117" s="19" t="s">
        <v>5</v>
      </c>
      <c r="G117" s="31">
        <f>SUM(G113:G116)</f>
        <v>0</v>
      </c>
      <c r="H117" s="26"/>
      <c r="I117" s="31">
        <f>SUM(I113:I116)</f>
        <v>0</v>
      </c>
    </row>
    <row r="118" spans="1:9" x14ac:dyDescent="0.2">
      <c r="G118" s="26"/>
      <c r="H118" s="26"/>
      <c r="I118" s="26"/>
    </row>
    <row r="119" spans="1:9" x14ac:dyDescent="0.2">
      <c r="G119" s="26"/>
      <c r="H119" s="26"/>
      <c r="I119" s="26"/>
    </row>
    <row r="120" spans="1:9" x14ac:dyDescent="0.2">
      <c r="A120" s="19" t="s">
        <v>18</v>
      </c>
      <c r="G120" s="26"/>
      <c r="H120" s="26"/>
      <c r="I120" s="26"/>
    </row>
    <row r="121" spans="1:9" x14ac:dyDescent="0.2">
      <c r="A121" s="32" t="s">
        <v>17</v>
      </c>
      <c r="G121" s="26"/>
      <c r="H121" s="26"/>
      <c r="I121" s="26"/>
    </row>
    <row r="122" spans="1:9" x14ac:dyDescent="0.2">
      <c r="G122" s="26">
        <v>0</v>
      </c>
      <c r="H122" s="26"/>
      <c r="I122" s="51">
        <f t="shared" ref="I122:I133" si="10">ROUND(SUM(G122+(G122*$C$10)),0)</f>
        <v>0</v>
      </c>
    </row>
    <row r="123" spans="1:9" x14ac:dyDescent="0.2">
      <c r="G123" s="26">
        <v>0</v>
      </c>
      <c r="H123" s="26"/>
      <c r="I123" s="51">
        <f t="shared" si="10"/>
        <v>0</v>
      </c>
    </row>
    <row r="124" spans="1:9" x14ac:dyDescent="0.2">
      <c r="G124" s="26">
        <v>0</v>
      </c>
      <c r="H124" s="26"/>
      <c r="I124" s="51">
        <f t="shared" si="10"/>
        <v>0</v>
      </c>
    </row>
    <row r="125" spans="1:9" x14ac:dyDescent="0.2">
      <c r="G125" s="26">
        <v>0</v>
      </c>
      <c r="H125" s="26"/>
      <c r="I125" s="51">
        <f t="shared" si="10"/>
        <v>0</v>
      </c>
    </row>
    <row r="126" spans="1:9" x14ac:dyDescent="0.2">
      <c r="G126" s="26">
        <v>0</v>
      </c>
      <c r="H126" s="26"/>
      <c r="I126" s="51">
        <f t="shared" si="10"/>
        <v>0</v>
      </c>
    </row>
    <row r="127" spans="1:9" x14ac:dyDescent="0.2">
      <c r="G127" s="26">
        <v>0</v>
      </c>
      <c r="H127" s="26"/>
      <c r="I127" s="51">
        <f t="shared" si="10"/>
        <v>0</v>
      </c>
    </row>
    <row r="128" spans="1:9" x14ac:dyDescent="0.2">
      <c r="G128" s="26">
        <v>0</v>
      </c>
      <c r="H128" s="26"/>
      <c r="I128" s="51">
        <f t="shared" si="10"/>
        <v>0</v>
      </c>
    </row>
    <row r="129" spans="1:9" x14ac:dyDescent="0.2">
      <c r="G129" s="26">
        <v>0</v>
      </c>
      <c r="H129" s="26"/>
      <c r="I129" s="51">
        <f t="shared" si="10"/>
        <v>0</v>
      </c>
    </row>
    <row r="130" spans="1:9" x14ac:dyDescent="0.2">
      <c r="G130" s="26">
        <v>0</v>
      </c>
      <c r="H130" s="26"/>
      <c r="I130" s="51">
        <f t="shared" si="10"/>
        <v>0</v>
      </c>
    </row>
    <row r="131" spans="1:9" x14ac:dyDescent="0.2">
      <c r="G131" s="26">
        <v>0</v>
      </c>
      <c r="H131" s="26"/>
      <c r="I131" s="51">
        <f t="shared" si="10"/>
        <v>0</v>
      </c>
    </row>
    <row r="132" spans="1:9" x14ac:dyDescent="0.2">
      <c r="G132" s="26">
        <v>0</v>
      </c>
      <c r="H132" s="26"/>
      <c r="I132" s="51">
        <f t="shared" si="10"/>
        <v>0</v>
      </c>
    </row>
    <row r="133" spans="1:9" x14ac:dyDescent="0.2">
      <c r="G133" s="33">
        <v>0</v>
      </c>
      <c r="H133" s="26"/>
      <c r="I133" s="54">
        <f t="shared" si="10"/>
        <v>0</v>
      </c>
    </row>
    <row r="134" spans="1:9" x14ac:dyDescent="0.2">
      <c r="A134" s="19" t="s">
        <v>5</v>
      </c>
      <c r="G134" s="31">
        <f>SUM(G122:G133)</f>
        <v>0</v>
      </c>
      <c r="H134" s="26"/>
      <c r="I134" s="31">
        <f>SUM(I122:I133)</f>
        <v>0</v>
      </c>
    </row>
    <row r="135" spans="1:9" x14ac:dyDescent="0.2">
      <c r="G135" s="26"/>
      <c r="H135" s="26"/>
      <c r="I135" s="26"/>
    </row>
    <row r="136" spans="1:9" x14ac:dyDescent="0.2">
      <c r="G136" s="26"/>
      <c r="H136" s="26"/>
      <c r="I136" s="26"/>
    </row>
    <row r="137" spans="1:9" x14ac:dyDescent="0.2">
      <c r="A137" s="19" t="s">
        <v>19</v>
      </c>
      <c r="G137" s="26"/>
      <c r="H137" s="26"/>
      <c r="I137" s="26"/>
    </row>
    <row r="138" spans="1:9" x14ac:dyDescent="0.2">
      <c r="A138" s="34" t="s">
        <v>20</v>
      </c>
      <c r="G138" s="26">
        <v>0</v>
      </c>
      <c r="H138" s="26"/>
      <c r="I138" s="51">
        <f>ROUND(SUM(G138+(G138*$C$10)),0)</f>
        <v>0</v>
      </c>
    </row>
    <row r="139" spans="1:9" x14ac:dyDescent="0.2">
      <c r="A139" s="34" t="s">
        <v>21</v>
      </c>
      <c r="G139" s="33">
        <v>0</v>
      </c>
      <c r="H139" s="26"/>
      <c r="I139" s="54">
        <f>ROUND(SUM(G139+(G139*$C$10)),0)</f>
        <v>0</v>
      </c>
    </row>
    <row r="140" spans="1:9" x14ac:dyDescent="0.2">
      <c r="A140" s="19" t="s">
        <v>22</v>
      </c>
      <c r="G140" s="31">
        <f>SUM(G138:G139)</f>
        <v>0</v>
      </c>
      <c r="H140" s="26"/>
      <c r="I140" s="31">
        <f>SUM(I138:I139)</f>
        <v>0</v>
      </c>
    </row>
    <row r="141" spans="1:9" x14ac:dyDescent="0.2">
      <c r="G141" s="26"/>
      <c r="H141" s="26"/>
      <c r="I141" s="26"/>
    </row>
    <row r="142" spans="1:9" x14ac:dyDescent="0.2">
      <c r="G142" s="26"/>
      <c r="H142" s="26"/>
      <c r="I142" s="26"/>
    </row>
    <row r="143" spans="1:9" x14ac:dyDescent="0.2">
      <c r="A143" s="19" t="s">
        <v>23</v>
      </c>
      <c r="G143" s="26"/>
      <c r="H143" s="26"/>
      <c r="I143" s="26"/>
    </row>
    <row r="144" spans="1:9" x14ac:dyDescent="0.2">
      <c r="A144" s="32" t="s">
        <v>17</v>
      </c>
      <c r="G144" s="26"/>
      <c r="H144" s="26"/>
      <c r="I144" s="26"/>
    </row>
    <row r="145" spans="1:9" x14ac:dyDescent="0.2">
      <c r="G145" s="26">
        <v>0</v>
      </c>
      <c r="H145" s="26"/>
      <c r="I145" s="51">
        <f>ROUND(SUM(G145+(G145*$C$10)),0)</f>
        <v>0</v>
      </c>
    </row>
    <row r="146" spans="1:9" x14ac:dyDescent="0.2">
      <c r="G146" s="26">
        <v>0</v>
      </c>
      <c r="H146" s="26"/>
      <c r="I146" s="51">
        <f>ROUND(SUM(G146+(G146*$C$10)),0)</f>
        <v>0</v>
      </c>
    </row>
    <row r="147" spans="1:9" x14ac:dyDescent="0.2">
      <c r="G147" s="33">
        <v>0</v>
      </c>
      <c r="H147" s="26"/>
      <c r="I147" s="54">
        <f>ROUND(SUM(G147+(G147*$C$10)),0)</f>
        <v>0</v>
      </c>
    </row>
    <row r="148" spans="1:9" x14ac:dyDescent="0.2">
      <c r="A148" s="19" t="s">
        <v>5</v>
      </c>
      <c r="G148" s="31">
        <f>SUM(G145:G147)</f>
        <v>0</v>
      </c>
      <c r="H148" s="26"/>
      <c r="I148" s="31">
        <f>SUM(I145:I147)</f>
        <v>0</v>
      </c>
    </row>
    <row r="149" spans="1:9" x14ac:dyDescent="0.2">
      <c r="G149" s="26"/>
      <c r="H149" s="26"/>
      <c r="I149" s="26"/>
    </row>
    <row r="150" spans="1:9" x14ac:dyDescent="0.2">
      <c r="G150" s="26"/>
      <c r="H150" s="26"/>
      <c r="I150" s="26"/>
    </row>
    <row r="151" spans="1:9" x14ac:dyDescent="0.2">
      <c r="A151" s="19" t="s">
        <v>24</v>
      </c>
      <c r="G151" s="26"/>
      <c r="H151" s="26"/>
      <c r="I151" s="26"/>
    </row>
    <row r="152" spans="1:9" x14ac:dyDescent="0.2">
      <c r="A152" s="32" t="s">
        <v>17</v>
      </c>
      <c r="G152" s="26"/>
      <c r="H152" s="26"/>
      <c r="I152" s="26"/>
    </row>
    <row r="153" spans="1:9" x14ac:dyDescent="0.2">
      <c r="G153" s="26">
        <v>0</v>
      </c>
      <c r="H153" s="26"/>
      <c r="I153" s="51">
        <f>ROUND(SUM(G153+(G153*$C$10)),0)</f>
        <v>0</v>
      </c>
    </row>
    <row r="154" spans="1:9" x14ac:dyDescent="0.2">
      <c r="G154" s="26">
        <v>0</v>
      </c>
      <c r="H154" s="26"/>
      <c r="I154" s="51">
        <f>ROUND(SUM(G154+(G154*$C$10)),0)</f>
        <v>0</v>
      </c>
    </row>
    <row r="155" spans="1:9" x14ac:dyDescent="0.2">
      <c r="G155" s="33">
        <v>0</v>
      </c>
      <c r="H155" s="26"/>
      <c r="I155" s="54">
        <f>ROUND(SUM(G155+(G155*$C$10)),0)</f>
        <v>0</v>
      </c>
    </row>
    <row r="156" spans="1:9" x14ac:dyDescent="0.2">
      <c r="A156" s="19" t="s">
        <v>5</v>
      </c>
      <c r="G156" s="31">
        <f>SUM(G153:G155)</f>
        <v>0</v>
      </c>
      <c r="H156" s="26"/>
      <c r="I156" s="31">
        <f>SUM(I153:I155)</f>
        <v>0</v>
      </c>
    </row>
    <row r="157" spans="1:9" x14ac:dyDescent="0.2">
      <c r="A157" s="15" t="s">
        <v>16</v>
      </c>
      <c r="G157" s="26"/>
      <c r="H157" s="26"/>
      <c r="I157" s="26"/>
    </row>
    <row r="158" spans="1:9" x14ac:dyDescent="0.2">
      <c r="G158" s="26"/>
      <c r="H158" s="26"/>
      <c r="I158" s="26"/>
    </row>
    <row r="159" spans="1:9" x14ac:dyDescent="0.2">
      <c r="A159" s="19" t="s">
        <v>25</v>
      </c>
      <c r="G159" s="26"/>
      <c r="H159" s="26"/>
      <c r="I159" s="26"/>
    </row>
    <row r="160" spans="1:9" x14ac:dyDescent="0.2">
      <c r="A160" s="32" t="s">
        <v>17</v>
      </c>
      <c r="G160" s="26">
        <v>0</v>
      </c>
      <c r="H160" s="26"/>
      <c r="I160" s="51">
        <f>ROUND(SUM(G160+(G160*$C$10)),0)</f>
        <v>0</v>
      </c>
    </row>
    <row r="161" spans="1:11" x14ac:dyDescent="0.2">
      <c r="G161" s="26">
        <v>0</v>
      </c>
      <c r="H161" s="26"/>
      <c r="I161" s="51">
        <f>ROUND(SUM(G161+(G161*$C$10)),0)</f>
        <v>0</v>
      </c>
    </row>
    <row r="162" spans="1:11" x14ac:dyDescent="0.2">
      <c r="G162" s="26">
        <v>0</v>
      </c>
      <c r="H162" s="26"/>
      <c r="I162" s="51">
        <f>ROUND(SUM(G162+(G162*$C$10)),0)</f>
        <v>0</v>
      </c>
    </row>
    <row r="163" spans="1:11" x14ac:dyDescent="0.2">
      <c r="G163" s="26">
        <v>0</v>
      </c>
      <c r="H163" s="26"/>
      <c r="I163" s="51">
        <f>ROUND(SUM(G163+(G163*$C$10)),0)</f>
        <v>0</v>
      </c>
    </row>
    <row r="164" spans="1:11" x14ac:dyDescent="0.2">
      <c r="G164" s="26">
        <v>0</v>
      </c>
      <c r="H164" s="26"/>
      <c r="I164" s="51">
        <f>ROUND(SUM(G164+(G164*$C$10)),0)</f>
        <v>0</v>
      </c>
    </row>
    <row r="165" spans="1:11" x14ac:dyDescent="0.2">
      <c r="G165" s="26"/>
      <c r="H165" s="26"/>
      <c r="I165" s="51"/>
      <c r="K165" s="34" t="s">
        <v>53</v>
      </c>
    </row>
    <row r="166" spans="1:11" x14ac:dyDescent="0.2">
      <c r="A166" s="16" t="s">
        <v>54</v>
      </c>
      <c r="G166" s="26">
        <v>0</v>
      </c>
      <c r="H166" s="26"/>
      <c r="I166" s="51">
        <f>ROUND(SUM(G166+(G166*$C$10)),0)</f>
        <v>0</v>
      </c>
      <c r="K166" s="26">
        <f>SUM(G166:I166)</f>
        <v>0</v>
      </c>
    </row>
    <row r="167" spans="1:11" x14ac:dyDescent="0.2">
      <c r="G167" s="26"/>
      <c r="H167" s="26"/>
      <c r="I167" s="51"/>
      <c r="K167" s="34" t="s">
        <v>27</v>
      </c>
    </row>
    <row r="168" spans="1:11" x14ac:dyDescent="0.2">
      <c r="A168" s="16" t="s">
        <v>26</v>
      </c>
      <c r="G168" s="33">
        <v>0</v>
      </c>
      <c r="H168" s="26"/>
      <c r="I168" s="54">
        <f>ROUND(SUM(G168+(G168*$C$10)),0)</f>
        <v>0</v>
      </c>
      <c r="K168" s="55">
        <f>SUM(G168:I168)</f>
        <v>0</v>
      </c>
    </row>
    <row r="169" spans="1:11" x14ac:dyDescent="0.2">
      <c r="A169" s="19" t="s">
        <v>5</v>
      </c>
      <c r="G169" s="31">
        <f>SUM(G160:G168)</f>
        <v>0</v>
      </c>
      <c r="H169" s="26"/>
      <c r="I169" s="31">
        <f>SUM(I160:I168)</f>
        <v>0</v>
      </c>
    </row>
    <row r="170" spans="1:11" x14ac:dyDescent="0.2">
      <c r="G170" s="26"/>
      <c r="H170" s="26"/>
      <c r="I170" s="26"/>
    </row>
    <row r="171" spans="1:11" x14ac:dyDescent="0.2">
      <c r="A171" s="18" t="s">
        <v>28</v>
      </c>
      <c r="G171" s="31">
        <f>SUM(G100+G108+G117+G134+G140+G148+G156+G169)</f>
        <v>0</v>
      </c>
      <c r="H171" s="31"/>
      <c r="I171" s="31">
        <f>SUM(I100+I108+I117+I134+I140+I148+I156+I169)</f>
        <v>0</v>
      </c>
    </row>
    <row r="172" spans="1:11" x14ac:dyDescent="0.2">
      <c r="G172" s="35">
        <f>SUM(G100+G108+G134+G156+G169-G168-G166)</f>
        <v>0</v>
      </c>
      <c r="H172" s="35"/>
      <c r="I172" s="35">
        <f>SUM(I100+I108+I134+I156+I169-I168-I166)</f>
        <v>0</v>
      </c>
    </row>
    <row r="173" spans="1:11" x14ac:dyDescent="0.2">
      <c r="G173" s="26"/>
      <c r="H173" s="26"/>
      <c r="I173" s="26"/>
    </row>
    <row r="174" spans="1:11" x14ac:dyDescent="0.2">
      <c r="A174" s="19" t="s">
        <v>29</v>
      </c>
      <c r="G174" s="26"/>
      <c r="H174" s="26"/>
      <c r="I174" s="26"/>
    </row>
    <row r="175" spans="1:11" x14ac:dyDescent="0.2">
      <c r="A175" s="34" t="s">
        <v>32</v>
      </c>
      <c r="G175" s="26"/>
      <c r="H175" s="26"/>
      <c r="I175" s="26"/>
      <c r="K175" s="34" t="s">
        <v>65</v>
      </c>
    </row>
    <row r="176" spans="1:11" x14ac:dyDescent="0.2">
      <c r="E176" s="21" t="s">
        <v>30</v>
      </c>
      <c r="G176" s="33">
        <v>0</v>
      </c>
      <c r="H176" s="26"/>
      <c r="I176" s="33">
        <v>0</v>
      </c>
      <c r="K176" s="55">
        <f>SUM(G176:I176)</f>
        <v>0</v>
      </c>
    </row>
    <row r="177" spans="1:11" x14ac:dyDescent="0.2">
      <c r="E177" s="21" t="s">
        <v>31</v>
      </c>
      <c r="G177" s="26">
        <v>0</v>
      </c>
      <c r="H177" s="26"/>
      <c r="I177" s="26">
        <v>0</v>
      </c>
      <c r="K177" s="55">
        <f>SUM(G177:I177)</f>
        <v>0</v>
      </c>
    </row>
    <row r="178" spans="1:11" x14ac:dyDescent="0.2">
      <c r="G178" s="36">
        <f>IF(G176+G177&gt;=25000,"25,000",G176+G177)</f>
        <v>0</v>
      </c>
      <c r="H178" s="35"/>
      <c r="I178" s="56">
        <f>IF(I176+I177+G178&gt;=25000, 25000-G178, I176+I177)</f>
        <v>0</v>
      </c>
    </row>
    <row r="179" spans="1:11" x14ac:dyDescent="0.2">
      <c r="A179" s="34" t="s">
        <v>33</v>
      </c>
      <c r="G179" s="26"/>
      <c r="H179" s="26"/>
      <c r="I179" s="26"/>
    </row>
    <row r="180" spans="1:11" x14ac:dyDescent="0.2">
      <c r="E180" s="21" t="s">
        <v>30</v>
      </c>
      <c r="G180" s="33">
        <v>0</v>
      </c>
      <c r="H180" s="26"/>
      <c r="I180" s="33">
        <v>0</v>
      </c>
      <c r="K180" s="55">
        <f>SUM(G180:I180)</f>
        <v>0</v>
      </c>
    </row>
    <row r="181" spans="1:11" x14ac:dyDescent="0.2">
      <c r="E181" s="21" t="s">
        <v>31</v>
      </c>
      <c r="G181" s="26">
        <v>0</v>
      </c>
      <c r="H181" s="26"/>
      <c r="I181" s="26">
        <v>0</v>
      </c>
      <c r="K181" s="55">
        <f>SUM(G181:I181)</f>
        <v>0</v>
      </c>
    </row>
    <row r="182" spans="1:11" x14ac:dyDescent="0.2">
      <c r="G182" s="36">
        <f>IF(G180+G181&gt;=25000,"25,000",G180+G181)</f>
        <v>0</v>
      </c>
      <c r="H182" s="35"/>
      <c r="I182" s="56">
        <f>IF(I180+I181+G182&gt;=25000, 25000-G182, I180+I181)</f>
        <v>0</v>
      </c>
    </row>
    <row r="183" spans="1:11" x14ac:dyDescent="0.2">
      <c r="A183" s="34" t="s">
        <v>55</v>
      </c>
      <c r="G183" s="26"/>
      <c r="H183" s="26"/>
      <c r="I183" s="26"/>
    </row>
    <row r="184" spans="1:11" x14ac:dyDescent="0.2">
      <c r="E184" s="21" t="s">
        <v>30</v>
      </c>
      <c r="G184" s="33">
        <v>0</v>
      </c>
      <c r="H184" s="26"/>
      <c r="I184" s="33">
        <v>0</v>
      </c>
      <c r="K184" s="55">
        <f>SUM(G184:I184)</f>
        <v>0</v>
      </c>
    </row>
    <row r="185" spans="1:11" x14ac:dyDescent="0.2">
      <c r="E185" s="21" t="s">
        <v>31</v>
      </c>
      <c r="G185" s="26">
        <v>0</v>
      </c>
      <c r="H185" s="26"/>
      <c r="I185" s="26">
        <v>0</v>
      </c>
      <c r="K185" s="55">
        <f>SUM(G185:I185)</f>
        <v>0</v>
      </c>
    </row>
    <row r="186" spans="1:11" x14ac:dyDescent="0.2">
      <c r="G186" s="36">
        <f>IF(G184+G185&gt;=25000,"25,000",G184+G185)</f>
        <v>0</v>
      </c>
      <c r="H186" s="35"/>
      <c r="I186" s="56">
        <f>IF(I184+I185+G186&gt;=25000, 25000-G186, I184+I185)</f>
        <v>0</v>
      </c>
    </row>
    <row r="187" spans="1:11" x14ac:dyDescent="0.2">
      <c r="A187" s="34" t="s">
        <v>34</v>
      </c>
      <c r="G187" s="26"/>
      <c r="H187" s="26"/>
      <c r="I187" s="26"/>
    </row>
    <row r="188" spans="1:11" x14ac:dyDescent="0.2">
      <c r="E188" s="21" t="s">
        <v>30</v>
      </c>
      <c r="G188" s="33">
        <v>0</v>
      </c>
      <c r="H188" s="26"/>
      <c r="I188" s="33">
        <v>0</v>
      </c>
      <c r="K188" s="55">
        <f>SUM(G188:I188)</f>
        <v>0</v>
      </c>
    </row>
    <row r="189" spans="1:11" x14ac:dyDescent="0.2">
      <c r="E189" s="21" t="s">
        <v>31</v>
      </c>
      <c r="G189" s="26">
        <v>0</v>
      </c>
      <c r="H189" s="26"/>
      <c r="I189" s="26">
        <v>0</v>
      </c>
      <c r="K189" s="55">
        <f>SUM(G189:I189)</f>
        <v>0</v>
      </c>
    </row>
    <row r="190" spans="1:11" x14ac:dyDescent="0.2">
      <c r="G190" s="36">
        <f>IF(G188+G189&gt;=25000,"25,000",G188+G189)</f>
        <v>0</v>
      </c>
      <c r="H190" s="35"/>
      <c r="I190" s="56">
        <f>IF(I188+I189+G190&gt;=25000, 25000-G190, I188+I189)</f>
        <v>0</v>
      </c>
    </row>
    <row r="191" spans="1:11" x14ac:dyDescent="0.2">
      <c r="G191" s="26"/>
      <c r="H191" s="26"/>
      <c r="I191" s="26"/>
    </row>
    <row r="192" spans="1:11" x14ac:dyDescent="0.2">
      <c r="A192" s="18" t="s">
        <v>35</v>
      </c>
      <c r="B192" s="18"/>
      <c r="C192" s="18"/>
      <c r="D192" s="18"/>
      <c r="E192" s="18"/>
      <c r="F192" s="18"/>
      <c r="G192" s="31">
        <f>SUM(G176+G180+G184+G188)</f>
        <v>0</v>
      </c>
      <c r="H192" s="31"/>
      <c r="I192" s="31">
        <f>SUM(I176+I180+I184+I188)</f>
        <v>0</v>
      </c>
      <c r="K192" s="57">
        <f>SUM(G192:I192)</f>
        <v>0</v>
      </c>
    </row>
    <row r="193" spans="1:13" ht="18" x14ac:dyDescent="0.25">
      <c r="A193" s="18" t="s">
        <v>36</v>
      </c>
      <c r="B193" s="18"/>
      <c r="C193" s="18"/>
      <c r="D193" s="18"/>
      <c r="E193" s="18"/>
      <c r="F193" s="18"/>
      <c r="G193" s="31">
        <f>SUM(G177+G181+G185+G189)</f>
        <v>0</v>
      </c>
      <c r="H193" s="31"/>
      <c r="I193" s="31">
        <f>SUM(I177+I181+I185+I189)</f>
        <v>0</v>
      </c>
      <c r="K193" s="57">
        <f>SUM(G193:I193)</f>
        <v>0</v>
      </c>
      <c r="L193" s="38"/>
      <c r="M193" s="38"/>
    </row>
    <row r="194" spans="1:13" ht="18" x14ac:dyDescent="0.25">
      <c r="G194" s="26"/>
      <c r="H194" s="26"/>
      <c r="I194" s="26"/>
      <c r="L194" s="38"/>
      <c r="M194" s="38"/>
    </row>
    <row r="195" spans="1:13" ht="18" x14ac:dyDescent="0.25">
      <c r="G195" s="26"/>
      <c r="H195" s="26"/>
      <c r="I195" s="26"/>
      <c r="L195" s="38"/>
      <c r="M195" s="38"/>
    </row>
    <row r="196" spans="1:13" ht="18" x14ac:dyDescent="0.25">
      <c r="G196" s="26"/>
      <c r="H196" s="26"/>
      <c r="I196" s="26"/>
      <c r="L196" s="38"/>
      <c r="M196" s="38"/>
    </row>
    <row r="197" spans="1:13" s="38" customFormat="1" ht="18.75" customHeight="1" x14ac:dyDescent="0.25">
      <c r="A197" s="37" t="s">
        <v>37</v>
      </c>
      <c r="G197" s="39">
        <f>SUM(G171+G192+G193)</f>
        <v>0</v>
      </c>
      <c r="H197" s="39"/>
      <c r="I197" s="39">
        <f>SUM(I171+I192+I193)</f>
        <v>0</v>
      </c>
      <c r="L197" s="15"/>
      <c r="M197" s="15"/>
    </row>
    <row r="198" spans="1:13" s="38" customFormat="1" ht="18.75" customHeight="1" x14ac:dyDescent="0.25">
      <c r="A198" s="37" t="s">
        <v>38</v>
      </c>
      <c r="G198" s="3">
        <f>IF(G178&gt;25000,"25000",G178)+IF(G182&gt;25000,"25000",G182)+IF(G186&gt;25000,"25000",G186)+IF(G190&gt;25000,"25000",G190)+G172</f>
        <v>0</v>
      </c>
      <c r="H198" s="39"/>
      <c r="I198" s="3">
        <f>IF(I178&gt;25000,"25000",I178)+IF(I182&gt;25000,"25000",I182)+IF(I186&gt;25000,"25000",I186)+IF(I190&gt;25000,"25000",I190)+I172</f>
        <v>0</v>
      </c>
      <c r="L198" s="15"/>
      <c r="M198" s="15"/>
    </row>
    <row r="199" spans="1:13" s="38" customFormat="1" ht="18.75" customHeight="1" x14ac:dyDescent="0.25">
      <c r="A199" s="37" t="s">
        <v>39</v>
      </c>
      <c r="G199" s="4">
        <f>ROUND(+G198*$C$16,0)</f>
        <v>0</v>
      </c>
      <c r="H199" s="39"/>
      <c r="I199" s="4">
        <f>ROUND(+I198*$C$16,0)</f>
        <v>0</v>
      </c>
      <c r="L199" s="15"/>
      <c r="M199" s="15"/>
    </row>
    <row r="200" spans="1:13" s="38" customFormat="1" ht="18.75" customHeight="1" x14ac:dyDescent="0.25">
      <c r="A200" s="37" t="s">
        <v>40</v>
      </c>
      <c r="G200" s="39">
        <f>SUM(G197+G199)</f>
        <v>0</v>
      </c>
      <c r="H200" s="39"/>
      <c r="I200" s="39">
        <f>SUM(I197+I199)</f>
        <v>0</v>
      </c>
      <c r="L200" s="15"/>
      <c r="M200" s="15"/>
    </row>
    <row r="203" spans="1:13" ht="13.5" thickBot="1" x14ac:dyDescent="0.25"/>
    <row r="204" spans="1:13" ht="18" x14ac:dyDescent="0.25">
      <c r="A204" s="5" t="s">
        <v>66</v>
      </c>
      <c r="B204" s="6"/>
      <c r="C204" s="7">
        <f>SUM(G197+I197)</f>
        <v>0</v>
      </c>
    </row>
    <row r="205" spans="1:13" ht="18" x14ac:dyDescent="0.25">
      <c r="A205" s="8" t="s">
        <v>67</v>
      </c>
      <c r="B205" s="9"/>
      <c r="C205" s="10">
        <f>SUM(G198+I198)</f>
        <v>0</v>
      </c>
    </row>
    <row r="206" spans="1:13" ht="18" x14ac:dyDescent="0.25">
      <c r="A206" s="8" t="s">
        <v>68</v>
      </c>
      <c r="B206" s="9"/>
      <c r="C206" s="10">
        <f>SUM(G199+I199)</f>
        <v>0</v>
      </c>
    </row>
    <row r="207" spans="1:13" ht="18.75" thickBot="1" x14ac:dyDescent="0.3">
      <c r="A207" s="11" t="s">
        <v>69</v>
      </c>
      <c r="B207" s="12"/>
      <c r="C207" s="13">
        <f>(C204+C206)</f>
        <v>0</v>
      </c>
    </row>
    <row r="213" spans="1:11" ht="18" x14ac:dyDescent="0.25">
      <c r="A213" s="47" t="s">
        <v>56</v>
      </c>
    </row>
    <row r="214" spans="1:11" x14ac:dyDescent="0.2">
      <c r="G214" s="19" t="s">
        <v>70</v>
      </c>
      <c r="H214" s="16"/>
      <c r="I214" s="19" t="s">
        <v>64</v>
      </c>
      <c r="K214" s="19" t="s">
        <v>71</v>
      </c>
    </row>
    <row r="215" spans="1:11" x14ac:dyDescent="0.2">
      <c r="A215" s="15" t="s">
        <v>57</v>
      </c>
      <c r="G215" s="26">
        <f>G171</f>
        <v>0</v>
      </c>
      <c r="I215" s="26">
        <f>I171</f>
        <v>0</v>
      </c>
      <c r="K215" s="26">
        <f>SUM(G215:I215)</f>
        <v>0</v>
      </c>
    </row>
    <row r="216" spans="1:11" x14ac:dyDescent="0.2">
      <c r="A216" s="15" t="s">
        <v>58</v>
      </c>
      <c r="G216" s="26">
        <f>G192</f>
        <v>0</v>
      </c>
      <c r="I216" s="26">
        <f>I192</f>
        <v>0</v>
      </c>
      <c r="K216" s="26">
        <f>SUM(G216:I216)</f>
        <v>0</v>
      </c>
    </row>
    <row r="217" spans="1:11" x14ac:dyDescent="0.2">
      <c r="A217" s="18" t="s">
        <v>72</v>
      </c>
      <c r="G217" s="31">
        <f>SUM(G215:G216)</f>
        <v>0</v>
      </c>
      <c r="I217" s="31">
        <f>SUM(I215:I216)</f>
        <v>0</v>
      </c>
      <c r="K217" s="31">
        <f>SUM(G217:I217)</f>
        <v>0</v>
      </c>
    </row>
    <row r="218" spans="1:11" x14ac:dyDescent="0.2">
      <c r="A218" s="15" t="s">
        <v>60</v>
      </c>
      <c r="G218" s="26">
        <f>G193</f>
        <v>0</v>
      </c>
      <c r="I218" s="26">
        <f>I193</f>
        <v>0</v>
      </c>
      <c r="K218" s="26">
        <f>SUM(G218:I218)</f>
        <v>0</v>
      </c>
    </row>
    <row r="219" spans="1:11" x14ac:dyDescent="0.2">
      <c r="A219" s="18" t="s">
        <v>73</v>
      </c>
      <c r="G219" s="31">
        <f>SUM(G217:G218)</f>
        <v>0</v>
      </c>
      <c r="I219" s="31">
        <f>SUM(I217:I218)</f>
        <v>0</v>
      </c>
      <c r="K219" s="31">
        <f>SUM(G219:I219)</f>
        <v>0</v>
      </c>
    </row>
  </sheetData>
  <phoneticPr fontId="0" type="noConversion"/>
  <dataValidations count="1">
    <dataValidation type="list" allowBlank="1" showInputMessage="1" showErrorMessage="1" promptTitle="F&amp;A Rates" prompt="Select Correspond-_x000a_ing Rate" sqref="C16" xr:uid="{00000000-0002-0000-0100-000000000000}">
      <formula1>$M$8:$M$22</formula1>
    </dataValidation>
  </dataValidations>
  <pageMargins left="0.25" right="0.25" top="0.5" bottom="0.5" header="0.5" footer="0.5"/>
  <pageSetup scale="67" fitToHeight="3" orientation="portrait" horizontalDpi="1200" r:id="rId1"/>
  <headerFooter alignWithMargins="0">
    <oddFooter>&amp;Rv. 9-24-2019</oddFooter>
  </headerFooter>
  <rowBreaks count="1" manualBreakCount="1"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19"/>
  <sheetViews>
    <sheetView workbookViewId="0">
      <selection activeCell="A10" sqref="A10:C14"/>
    </sheetView>
  </sheetViews>
  <sheetFormatPr defaultColWidth="9.140625" defaultRowHeight="12.75" x14ac:dyDescent="0.2"/>
  <cols>
    <col min="1" max="1" width="27.7109375" style="58" customWidth="1"/>
    <col min="2" max="2" width="2.28515625" style="58" customWidth="1"/>
    <col min="3" max="3" width="13.5703125" style="58" customWidth="1"/>
    <col min="4" max="4" width="2.28515625" style="58" customWidth="1"/>
    <col min="5" max="5" width="12.5703125" style="58" customWidth="1"/>
    <col min="6" max="6" width="2.28515625" style="58" customWidth="1"/>
    <col min="7" max="7" width="14.140625" style="58" customWidth="1"/>
    <col min="8" max="8" width="2.28515625" style="58" customWidth="1"/>
    <col min="9" max="9" width="14.140625" style="58" customWidth="1"/>
    <col min="10" max="10" width="2.28515625" style="58" customWidth="1"/>
    <col min="11" max="11" width="14.140625" style="58" customWidth="1"/>
    <col min="12" max="12" width="2.28515625" style="58" customWidth="1"/>
    <col min="13" max="13" width="10.85546875" style="58" customWidth="1"/>
    <col min="14" max="14" width="41.7109375" style="58" customWidth="1"/>
    <col min="15" max="15" width="11" style="58" customWidth="1"/>
    <col min="16" max="16384" width="9.140625" style="58"/>
  </cols>
  <sheetData>
    <row r="1" spans="1:15" ht="21" x14ac:dyDescent="0.3">
      <c r="A1" s="14" t="s">
        <v>106</v>
      </c>
      <c r="B1" s="15"/>
      <c r="C1" s="15"/>
      <c r="D1" s="15"/>
      <c r="E1" s="15"/>
      <c r="F1" s="15"/>
      <c r="G1" s="41"/>
      <c r="H1" s="15"/>
      <c r="I1" s="15"/>
      <c r="J1" s="15"/>
      <c r="K1" s="15"/>
      <c r="L1" s="15"/>
      <c r="M1" s="15"/>
      <c r="N1" s="62" t="s">
        <v>127</v>
      </c>
      <c r="O1" s="63"/>
    </row>
    <row r="2" spans="1:15" x14ac:dyDescent="0.2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8" t="s">
        <v>125</v>
      </c>
      <c r="O2" s="64">
        <v>0.40300000000000002</v>
      </c>
    </row>
    <row r="3" spans="1:15" x14ac:dyDescent="0.2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8" t="s">
        <v>118</v>
      </c>
      <c r="O3" s="64">
        <v>0.19800000000000001</v>
      </c>
    </row>
    <row r="4" spans="1:15" x14ac:dyDescent="0.2">
      <c r="A4" s="15" t="s">
        <v>101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68" t="s">
        <v>91</v>
      </c>
      <c r="O4" s="64">
        <v>8.3000000000000004E-2</v>
      </c>
    </row>
    <row r="5" spans="1:15" x14ac:dyDescent="0.2">
      <c r="A5" s="15" t="s">
        <v>102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68" t="s">
        <v>92</v>
      </c>
      <c r="O5" s="64">
        <v>0</v>
      </c>
    </row>
    <row r="6" spans="1:15" x14ac:dyDescent="0.2">
      <c r="A6" s="40" t="s">
        <v>74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5"/>
      <c r="O6" s="65"/>
    </row>
    <row r="7" spans="1:15" ht="2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66" t="s">
        <v>103</v>
      </c>
      <c r="O7" s="65"/>
    </row>
    <row r="8" spans="1:15" ht="22.5" x14ac:dyDescent="0.2">
      <c r="A8" s="4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68"/>
      <c r="O8" s="69" t="s">
        <v>120</v>
      </c>
    </row>
    <row r="9" spans="1:1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68" t="s">
        <v>93</v>
      </c>
      <c r="O9" s="64">
        <v>0.55249999999999999</v>
      </c>
    </row>
    <row r="10" spans="1:15" s="59" customFormat="1" ht="15" x14ac:dyDescent="0.2">
      <c r="A10" s="42" t="s">
        <v>48</v>
      </c>
      <c r="B10" s="43"/>
      <c r="C10" s="44">
        <v>0.02</v>
      </c>
      <c r="D10" s="42"/>
      <c r="E10" s="42" t="s">
        <v>49</v>
      </c>
      <c r="F10" s="42"/>
      <c r="G10" s="42"/>
      <c r="H10" s="42"/>
      <c r="I10" s="42"/>
      <c r="J10" s="42"/>
      <c r="K10" s="42"/>
      <c r="L10" s="42"/>
      <c r="M10" s="42"/>
      <c r="N10" s="68" t="s">
        <v>94</v>
      </c>
      <c r="O10" s="64">
        <v>0.26</v>
      </c>
    </row>
    <row r="11" spans="1:15" s="59" customFormat="1" ht="15" x14ac:dyDescent="0.2">
      <c r="A11" s="42" t="s">
        <v>48</v>
      </c>
      <c r="B11" s="42"/>
      <c r="C11" s="45">
        <v>0.02</v>
      </c>
      <c r="D11" s="42"/>
      <c r="E11" s="42" t="s">
        <v>0</v>
      </c>
      <c r="F11" s="42"/>
      <c r="G11" s="42"/>
      <c r="H11" s="42"/>
      <c r="I11" s="42"/>
      <c r="J11" s="42"/>
      <c r="K11" s="42"/>
      <c r="L11" s="42"/>
      <c r="M11" s="42"/>
      <c r="N11" s="68" t="s">
        <v>95</v>
      </c>
      <c r="O11" s="64">
        <v>0.47</v>
      </c>
    </row>
    <row r="12" spans="1:15" s="59" customFormat="1" ht="15" x14ac:dyDescent="0.2">
      <c r="A12" s="42" t="s">
        <v>121</v>
      </c>
      <c r="B12" s="42"/>
      <c r="C12" s="70">
        <v>0.40300000000000002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68" t="s">
        <v>96</v>
      </c>
      <c r="O12" s="64">
        <v>0.26</v>
      </c>
    </row>
    <row r="13" spans="1:15" s="59" customFormat="1" ht="15" x14ac:dyDescent="0.2">
      <c r="A13" s="42" t="s">
        <v>119</v>
      </c>
      <c r="B13" s="42"/>
      <c r="C13" s="45">
        <v>0.19800000000000001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68" t="s">
        <v>97</v>
      </c>
      <c r="O13" s="64">
        <v>0.38</v>
      </c>
    </row>
    <row r="14" spans="1:15" s="59" customFormat="1" ht="15" x14ac:dyDescent="0.2">
      <c r="A14" s="42" t="s">
        <v>11</v>
      </c>
      <c r="B14" s="42"/>
      <c r="C14" s="45">
        <v>8.3000000000000004E-2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68" t="s">
        <v>98</v>
      </c>
      <c r="O14" s="64">
        <v>0.26</v>
      </c>
    </row>
    <row r="15" spans="1:15" s="59" customFormat="1" ht="15" x14ac:dyDescent="0.2"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76"/>
      <c r="O15" s="77"/>
    </row>
    <row r="16" spans="1:15" ht="22.5" x14ac:dyDescent="0.2">
      <c r="A16" s="42" t="s">
        <v>99</v>
      </c>
      <c r="B16" s="42"/>
      <c r="C16" s="44">
        <v>0.55249999999999999</v>
      </c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68"/>
      <c r="O16" s="73" t="s">
        <v>110</v>
      </c>
    </row>
    <row r="17" spans="1:15" x14ac:dyDescent="0.2">
      <c r="A17" s="18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1" t="s">
        <v>116</v>
      </c>
      <c r="O17" s="74">
        <v>0.55000000000000004</v>
      </c>
    </row>
    <row r="18" spans="1:15" x14ac:dyDescent="0.2">
      <c r="A18" s="18" t="s">
        <v>0</v>
      </c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71" t="s">
        <v>115</v>
      </c>
      <c r="O18" s="64">
        <v>0.3</v>
      </c>
    </row>
    <row r="19" spans="1:15" x14ac:dyDescent="0.2">
      <c r="A19" s="19" t="s">
        <v>122</v>
      </c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1" t="s">
        <v>111</v>
      </c>
      <c r="O19" s="64">
        <v>0.2</v>
      </c>
    </row>
    <row r="20" spans="1:15" x14ac:dyDescent="0.2">
      <c r="A20" s="20" t="s">
        <v>2</v>
      </c>
      <c r="B20" s="21"/>
      <c r="C20" s="20" t="s">
        <v>3</v>
      </c>
      <c r="D20" s="21"/>
      <c r="E20" s="20" t="s">
        <v>1</v>
      </c>
      <c r="F20" s="15"/>
      <c r="G20" s="22" t="s">
        <v>4</v>
      </c>
      <c r="H20" s="15"/>
      <c r="I20" s="22" t="s">
        <v>64</v>
      </c>
      <c r="J20" s="15"/>
      <c r="K20" s="22" t="s">
        <v>75</v>
      </c>
      <c r="L20" s="15"/>
      <c r="M20" s="15"/>
      <c r="N20" s="71" t="s">
        <v>112</v>
      </c>
      <c r="O20" s="64">
        <v>0.1</v>
      </c>
    </row>
    <row r="21" spans="1:15" x14ac:dyDescent="0.2">
      <c r="A21" s="15"/>
      <c r="B21" s="15"/>
      <c r="C21" s="49">
        <v>0</v>
      </c>
      <c r="D21" s="15"/>
      <c r="E21" s="50">
        <v>0</v>
      </c>
      <c r="F21" s="26"/>
      <c r="G21" s="51">
        <f t="shared" ref="G21:G30" si="0">C21*E21</f>
        <v>0</v>
      </c>
      <c r="H21" s="26"/>
      <c r="I21" s="51">
        <f t="shared" ref="I21:I30" si="1">ROUND(SUM(G21+(G21*$C$11)),0)</f>
        <v>0</v>
      </c>
      <c r="J21" s="26"/>
      <c r="K21" s="51">
        <f t="shared" ref="K21:K30" si="2">ROUND(SUM(I21+(I21*$C$11)),0)</f>
        <v>0</v>
      </c>
      <c r="L21" s="15"/>
      <c r="M21" s="15"/>
      <c r="N21" s="71" t="s">
        <v>113</v>
      </c>
      <c r="O21" s="64">
        <v>0.08</v>
      </c>
    </row>
    <row r="22" spans="1:15" x14ac:dyDescent="0.2">
      <c r="A22" s="15"/>
      <c r="B22" s="15"/>
      <c r="C22" s="49">
        <v>0</v>
      </c>
      <c r="D22" s="15"/>
      <c r="E22" s="50">
        <v>0</v>
      </c>
      <c r="F22" s="26"/>
      <c r="G22" s="51">
        <f t="shared" si="0"/>
        <v>0</v>
      </c>
      <c r="H22" s="26"/>
      <c r="I22" s="51">
        <f t="shared" si="1"/>
        <v>0</v>
      </c>
      <c r="J22" s="26"/>
      <c r="K22" s="51">
        <f t="shared" si="2"/>
        <v>0</v>
      </c>
      <c r="L22" s="15"/>
      <c r="M22" s="15"/>
      <c r="N22" s="71" t="s">
        <v>114</v>
      </c>
      <c r="O22" s="64">
        <v>0.05</v>
      </c>
    </row>
    <row r="23" spans="1:15" x14ac:dyDescent="0.2">
      <c r="A23" s="15"/>
      <c r="B23" s="15"/>
      <c r="C23" s="49">
        <v>0</v>
      </c>
      <c r="D23" s="15"/>
      <c r="E23" s="50">
        <v>0</v>
      </c>
      <c r="F23" s="26"/>
      <c r="G23" s="51">
        <f t="shared" si="0"/>
        <v>0</v>
      </c>
      <c r="H23" s="26"/>
      <c r="I23" s="51">
        <f t="shared" si="1"/>
        <v>0</v>
      </c>
      <c r="J23" s="26"/>
      <c r="K23" s="51">
        <f t="shared" si="2"/>
        <v>0</v>
      </c>
      <c r="L23" s="15"/>
      <c r="M23" s="15"/>
      <c r="N23" s="72" t="s">
        <v>109</v>
      </c>
      <c r="O23" s="67">
        <v>0</v>
      </c>
    </row>
    <row r="24" spans="1:15" x14ac:dyDescent="0.2">
      <c r="A24" s="15"/>
      <c r="B24" s="15"/>
      <c r="C24" s="49">
        <v>0</v>
      </c>
      <c r="D24" s="15"/>
      <c r="E24" s="50">
        <v>0</v>
      </c>
      <c r="F24" s="26"/>
      <c r="G24" s="51">
        <f t="shared" si="0"/>
        <v>0</v>
      </c>
      <c r="H24" s="26"/>
      <c r="I24" s="51">
        <f t="shared" si="1"/>
        <v>0</v>
      </c>
      <c r="J24" s="26"/>
      <c r="K24" s="51">
        <f t="shared" si="2"/>
        <v>0</v>
      </c>
      <c r="L24" s="15"/>
      <c r="M24" s="15"/>
      <c r="N24" s="15"/>
    </row>
    <row r="25" spans="1:15" x14ac:dyDescent="0.2">
      <c r="A25" s="15"/>
      <c r="B25" s="15"/>
      <c r="C25" s="49">
        <v>0</v>
      </c>
      <c r="D25" s="15"/>
      <c r="E25" s="50">
        <v>0</v>
      </c>
      <c r="F25" s="26"/>
      <c r="G25" s="51">
        <f t="shared" si="0"/>
        <v>0</v>
      </c>
      <c r="H25" s="26"/>
      <c r="I25" s="51">
        <f t="shared" si="1"/>
        <v>0</v>
      </c>
      <c r="J25" s="26"/>
      <c r="K25" s="51">
        <f t="shared" si="2"/>
        <v>0</v>
      </c>
      <c r="L25" s="15"/>
      <c r="M25" s="15"/>
      <c r="N25" s="15"/>
    </row>
    <row r="26" spans="1:15" x14ac:dyDescent="0.2">
      <c r="A26" s="15"/>
      <c r="B26" s="15"/>
      <c r="C26" s="49">
        <v>0</v>
      </c>
      <c r="D26" s="15"/>
      <c r="E26" s="50">
        <v>0</v>
      </c>
      <c r="F26" s="26"/>
      <c r="G26" s="51">
        <f t="shared" si="0"/>
        <v>0</v>
      </c>
      <c r="H26" s="26"/>
      <c r="I26" s="51">
        <f t="shared" si="1"/>
        <v>0</v>
      </c>
      <c r="J26" s="26"/>
      <c r="K26" s="51">
        <f t="shared" si="2"/>
        <v>0</v>
      </c>
      <c r="L26" s="15"/>
      <c r="M26" s="15"/>
      <c r="N26" s="15"/>
    </row>
    <row r="27" spans="1:15" x14ac:dyDescent="0.2">
      <c r="A27" s="15"/>
      <c r="B27" s="15"/>
      <c r="C27" s="49">
        <v>0</v>
      </c>
      <c r="D27" s="15"/>
      <c r="E27" s="50">
        <v>0</v>
      </c>
      <c r="F27" s="26"/>
      <c r="G27" s="51">
        <f t="shared" si="0"/>
        <v>0</v>
      </c>
      <c r="H27" s="26"/>
      <c r="I27" s="51">
        <f t="shared" si="1"/>
        <v>0</v>
      </c>
      <c r="J27" s="26"/>
      <c r="K27" s="51">
        <f t="shared" si="2"/>
        <v>0</v>
      </c>
      <c r="L27" s="15"/>
      <c r="M27" s="15"/>
      <c r="N27" s="15"/>
    </row>
    <row r="28" spans="1:15" x14ac:dyDescent="0.2">
      <c r="A28" s="15"/>
      <c r="B28" s="15"/>
      <c r="C28" s="49">
        <v>0</v>
      </c>
      <c r="D28" s="15"/>
      <c r="E28" s="50">
        <v>0</v>
      </c>
      <c r="F28" s="26"/>
      <c r="G28" s="51">
        <f t="shared" si="0"/>
        <v>0</v>
      </c>
      <c r="H28" s="26"/>
      <c r="I28" s="51">
        <f t="shared" si="1"/>
        <v>0</v>
      </c>
      <c r="J28" s="26"/>
      <c r="K28" s="51">
        <f t="shared" si="2"/>
        <v>0</v>
      </c>
      <c r="L28" s="15"/>
      <c r="M28" s="15"/>
      <c r="N28" s="15"/>
    </row>
    <row r="29" spans="1:15" x14ac:dyDescent="0.2">
      <c r="A29" s="15"/>
      <c r="B29" s="15"/>
      <c r="C29" s="49">
        <v>0</v>
      </c>
      <c r="D29" s="15"/>
      <c r="E29" s="50">
        <v>0</v>
      </c>
      <c r="F29" s="26"/>
      <c r="G29" s="51">
        <f t="shared" si="0"/>
        <v>0</v>
      </c>
      <c r="H29" s="26"/>
      <c r="I29" s="51">
        <f t="shared" si="1"/>
        <v>0</v>
      </c>
      <c r="J29" s="26"/>
      <c r="K29" s="51">
        <f t="shared" si="2"/>
        <v>0</v>
      </c>
      <c r="L29" s="15"/>
      <c r="M29" s="15"/>
      <c r="N29" s="15"/>
    </row>
    <row r="30" spans="1:15" x14ac:dyDescent="0.2">
      <c r="A30" s="15"/>
      <c r="B30" s="15"/>
      <c r="C30" s="52">
        <v>0</v>
      </c>
      <c r="D30" s="15"/>
      <c r="E30" s="53">
        <v>0</v>
      </c>
      <c r="F30" s="26"/>
      <c r="G30" s="54">
        <f t="shared" si="0"/>
        <v>0</v>
      </c>
      <c r="H30" s="26"/>
      <c r="I30" s="54">
        <f t="shared" si="1"/>
        <v>0</v>
      </c>
      <c r="J30" s="26"/>
      <c r="K30" s="54">
        <f t="shared" si="2"/>
        <v>0</v>
      </c>
      <c r="L30" s="15"/>
      <c r="M30" s="15"/>
      <c r="N30" s="15"/>
    </row>
    <row r="31" spans="1:15" x14ac:dyDescent="0.2">
      <c r="A31" s="19" t="s">
        <v>5</v>
      </c>
      <c r="B31" s="15"/>
      <c r="C31" s="15"/>
      <c r="D31" s="15"/>
      <c r="E31" s="26"/>
      <c r="F31" s="26"/>
      <c r="G31" s="30">
        <f>SUM(G21:G30)</f>
        <v>0</v>
      </c>
      <c r="H31" s="30"/>
      <c r="I31" s="30">
        <f>SUM(I21:I30)</f>
        <v>0</v>
      </c>
      <c r="J31" s="30"/>
      <c r="K31" s="30">
        <f>SUM(K21:K30)</f>
        <v>0</v>
      </c>
      <c r="L31" s="15"/>
      <c r="M31" s="15"/>
      <c r="N31" s="15"/>
    </row>
    <row r="32" spans="1:15" x14ac:dyDescent="0.2">
      <c r="A32" s="19"/>
      <c r="B32" s="15"/>
      <c r="C32" s="15"/>
      <c r="D32" s="15"/>
      <c r="E32" s="26"/>
      <c r="F32" s="26"/>
      <c r="G32" s="30"/>
      <c r="H32" s="30"/>
      <c r="I32" s="30"/>
      <c r="J32" s="30"/>
      <c r="K32" s="30"/>
      <c r="L32" s="15"/>
      <c r="M32" s="15"/>
      <c r="N32" s="15"/>
    </row>
    <row r="33" spans="1:14" x14ac:dyDescent="0.2">
      <c r="A33" s="19"/>
      <c r="B33" s="15"/>
      <c r="C33" s="15"/>
      <c r="D33" s="15"/>
      <c r="E33" s="26"/>
      <c r="F33" s="26"/>
      <c r="G33" s="30"/>
      <c r="H33" s="30"/>
      <c r="I33" s="30"/>
      <c r="J33" s="30"/>
      <c r="K33" s="30"/>
      <c r="L33" s="15"/>
      <c r="M33" s="15"/>
      <c r="N33" s="15"/>
    </row>
    <row r="34" spans="1:14" x14ac:dyDescent="0.2">
      <c r="A34" s="19" t="s">
        <v>63</v>
      </c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2">
      <c r="A35" s="20" t="s">
        <v>2</v>
      </c>
      <c r="B35" s="15"/>
      <c r="C35" s="20" t="s">
        <v>3</v>
      </c>
      <c r="D35" s="21"/>
      <c r="E35" s="20" t="s">
        <v>1</v>
      </c>
      <c r="F35" s="15"/>
      <c r="G35" s="22" t="s">
        <v>4</v>
      </c>
      <c r="H35" s="15"/>
      <c r="I35" s="22" t="s">
        <v>64</v>
      </c>
      <c r="J35" s="15"/>
      <c r="K35" s="22" t="s">
        <v>75</v>
      </c>
      <c r="L35" s="15"/>
      <c r="M35" s="15"/>
      <c r="N35" s="15"/>
    </row>
    <row r="36" spans="1:14" x14ac:dyDescent="0.2">
      <c r="A36" s="15"/>
      <c r="B36" s="15"/>
      <c r="C36" s="49">
        <v>0</v>
      </c>
      <c r="D36" s="26"/>
      <c r="E36" s="50">
        <v>0</v>
      </c>
      <c r="F36" s="26"/>
      <c r="G36" s="51">
        <f t="shared" ref="G36:G45" si="3">C36*E36</f>
        <v>0</v>
      </c>
      <c r="H36" s="26"/>
      <c r="I36" s="51">
        <f t="shared" ref="I36:I45" si="4">ROUND(SUM(G36+(G36*$C$11)),0)</f>
        <v>0</v>
      </c>
      <c r="J36" s="26"/>
      <c r="K36" s="51">
        <f t="shared" ref="K36:K45" si="5">ROUND(SUM(I36+(I36*$C$11)),0)</f>
        <v>0</v>
      </c>
      <c r="L36" s="15"/>
      <c r="M36" s="15"/>
      <c r="N36" s="15"/>
    </row>
    <row r="37" spans="1:14" x14ac:dyDescent="0.2">
      <c r="A37" s="15"/>
      <c r="B37" s="15"/>
      <c r="C37" s="49">
        <v>0</v>
      </c>
      <c r="D37" s="26"/>
      <c r="E37" s="50">
        <v>0</v>
      </c>
      <c r="F37" s="26"/>
      <c r="G37" s="51">
        <f t="shared" si="3"/>
        <v>0</v>
      </c>
      <c r="H37" s="26"/>
      <c r="I37" s="51">
        <f t="shared" si="4"/>
        <v>0</v>
      </c>
      <c r="J37" s="26"/>
      <c r="K37" s="51">
        <f t="shared" si="5"/>
        <v>0</v>
      </c>
      <c r="L37" s="15"/>
      <c r="M37" s="15"/>
      <c r="N37" s="15"/>
    </row>
    <row r="38" spans="1:14" x14ac:dyDescent="0.2">
      <c r="A38" s="15"/>
      <c r="B38" s="15"/>
      <c r="C38" s="49">
        <v>0</v>
      </c>
      <c r="D38" s="26"/>
      <c r="E38" s="50">
        <v>0</v>
      </c>
      <c r="F38" s="26"/>
      <c r="G38" s="51">
        <f t="shared" si="3"/>
        <v>0</v>
      </c>
      <c r="H38" s="26"/>
      <c r="I38" s="51">
        <f t="shared" si="4"/>
        <v>0</v>
      </c>
      <c r="J38" s="26"/>
      <c r="K38" s="51">
        <f t="shared" si="5"/>
        <v>0</v>
      </c>
      <c r="L38" s="15"/>
      <c r="M38" s="15"/>
      <c r="N38" s="15"/>
    </row>
    <row r="39" spans="1:14" x14ac:dyDescent="0.2">
      <c r="A39" s="15"/>
      <c r="B39" s="15"/>
      <c r="C39" s="49">
        <v>0</v>
      </c>
      <c r="D39" s="26"/>
      <c r="E39" s="50">
        <v>0</v>
      </c>
      <c r="F39" s="26"/>
      <c r="G39" s="51">
        <f t="shared" si="3"/>
        <v>0</v>
      </c>
      <c r="H39" s="26"/>
      <c r="I39" s="51">
        <f t="shared" si="4"/>
        <v>0</v>
      </c>
      <c r="J39" s="26"/>
      <c r="K39" s="51">
        <f t="shared" si="5"/>
        <v>0</v>
      </c>
      <c r="L39" s="15"/>
      <c r="M39" s="15"/>
      <c r="N39" s="15"/>
    </row>
    <row r="40" spans="1:14" x14ac:dyDescent="0.2">
      <c r="A40" s="15"/>
      <c r="B40" s="15"/>
      <c r="C40" s="49">
        <v>0</v>
      </c>
      <c r="D40" s="26"/>
      <c r="E40" s="50">
        <v>0</v>
      </c>
      <c r="F40" s="26"/>
      <c r="G40" s="51">
        <f t="shared" si="3"/>
        <v>0</v>
      </c>
      <c r="H40" s="26"/>
      <c r="I40" s="51">
        <f t="shared" si="4"/>
        <v>0</v>
      </c>
      <c r="J40" s="26"/>
      <c r="K40" s="51">
        <f t="shared" si="5"/>
        <v>0</v>
      </c>
      <c r="L40" s="15"/>
      <c r="M40" s="15"/>
      <c r="N40" s="15"/>
    </row>
    <row r="41" spans="1:14" x14ac:dyDescent="0.2">
      <c r="A41" s="15"/>
      <c r="B41" s="15"/>
      <c r="C41" s="49">
        <v>0</v>
      </c>
      <c r="D41" s="26"/>
      <c r="E41" s="50">
        <v>0</v>
      </c>
      <c r="F41" s="26"/>
      <c r="G41" s="51">
        <f t="shared" si="3"/>
        <v>0</v>
      </c>
      <c r="H41" s="26"/>
      <c r="I41" s="51">
        <f t="shared" si="4"/>
        <v>0</v>
      </c>
      <c r="J41" s="26"/>
      <c r="K41" s="51">
        <f t="shared" si="5"/>
        <v>0</v>
      </c>
      <c r="L41" s="15"/>
      <c r="M41" s="15"/>
      <c r="N41" s="15"/>
    </row>
    <row r="42" spans="1:14" x14ac:dyDescent="0.2">
      <c r="A42" s="15"/>
      <c r="B42" s="15"/>
      <c r="C42" s="49">
        <v>0</v>
      </c>
      <c r="D42" s="26"/>
      <c r="E42" s="50">
        <v>0</v>
      </c>
      <c r="F42" s="26"/>
      <c r="G42" s="51">
        <f t="shared" si="3"/>
        <v>0</v>
      </c>
      <c r="H42" s="26"/>
      <c r="I42" s="51">
        <f t="shared" si="4"/>
        <v>0</v>
      </c>
      <c r="J42" s="26"/>
      <c r="K42" s="51">
        <f t="shared" si="5"/>
        <v>0</v>
      </c>
      <c r="L42" s="15"/>
      <c r="M42" s="15"/>
      <c r="N42" s="15"/>
    </row>
    <row r="43" spans="1:14" x14ac:dyDescent="0.2">
      <c r="A43" s="15"/>
      <c r="B43" s="15"/>
      <c r="C43" s="49">
        <v>0</v>
      </c>
      <c r="D43" s="26"/>
      <c r="E43" s="50">
        <v>0</v>
      </c>
      <c r="F43" s="26"/>
      <c r="G43" s="51">
        <f t="shared" si="3"/>
        <v>0</v>
      </c>
      <c r="H43" s="26"/>
      <c r="I43" s="51">
        <f t="shared" si="4"/>
        <v>0</v>
      </c>
      <c r="J43" s="26"/>
      <c r="K43" s="51">
        <f t="shared" si="5"/>
        <v>0</v>
      </c>
      <c r="L43" s="15"/>
      <c r="M43" s="15"/>
      <c r="N43" s="15"/>
    </row>
    <row r="44" spans="1:14" x14ac:dyDescent="0.2">
      <c r="A44" s="15"/>
      <c r="B44" s="15"/>
      <c r="C44" s="49">
        <v>0</v>
      </c>
      <c r="D44" s="26"/>
      <c r="E44" s="50">
        <v>0</v>
      </c>
      <c r="F44" s="26"/>
      <c r="G44" s="51">
        <f t="shared" si="3"/>
        <v>0</v>
      </c>
      <c r="H44" s="26"/>
      <c r="I44" s="51">
        <f t="shared" si="4"/>
        <v>0</v>
      </c>
      <c r="J44" s="26"/>
      <c r="K44" s="51">
        <f t="shared" si="5"/>
        <v>0</v>
      </c>
      <c r="L44" s="15"/>
      <c r="M44" s="15"/>
      <c r="N44" s="15"/>
    </row>
    <row r="45" spans="1:14" x14ac:dyDescent="0.2">
      <c r="A45" s="15"/>
      <c r="B45" s="15"/>
      <c r="C45" s="52">
        <v>0</v>
      </c>
      <c r="D45" s="26"/>
      <c r="E45" s="53">
        <v>0</v>
      </c>
      <c r="F45" s="26"/>
      <c r="G45" s="54">
        <f t="shared" si="3"/>
        <v>0</v>
      </c>
      <c r="H45" s="26"/>
      <c r="I45" s="54">
        <f t="shared" si="4"/>
        <v>0</v>
      </c>
      <c r="J45" s="26"/>
      <c r="K45" s="54">
        <f t="shared" si="5"/>
        <v>0</v>
      </c>
      <c r="L45" s="15"/>
      <c r="M45" s="15"/>
      <c r="N45" s="15"/>
    </row>
    <row r="46" spans="1:14" x14ac:dyDescent="0.2">
      <c r="A46" s="19" t="s">
        <v>5</v>
      </c>
      <c r="B46" s="15"/>
      <c r="C46" s="26"/>
      <c r="D46" s="26"/>
      <c r="E46" s="26"/>
      <c r="F46" s="26"/>
      <c r="G46" s="31">
        <f>SUM(G36:G45)</f>
        <v>0</v>
      </c>
      <c r="H46" s="31"/>
      <c r="I46" s="31">
        <f>SUM(I36:I45)</f>
        <v>0</v>
      </c>
      <c r="J46" s="31"/>
      <c r="K46" s="31">
        <f>SUM(K36:K45)</f>
        <v>0</v>
      </c>
      <c r="L46" s="15"/>
      <c r="M46" s="15"/>
      <c r="N46" s="15"/>
    </row>
    <row r="47" spans="1:14" x14ac:dyDescent="0.2">
      <c r="A47" s="19"/>
      <c r="B47" s="15"/>
      <c r="C47" s="26"/>
      <c r="D47" s="26"/>
      <c r="E47" s="26"/>
      <c r="F47" s="26"/>
      <c r="G47" s="31"/>
      <c r="H47" s="31"/>
      <c r="I47" s="31"/>
      <c r="J47" s="31"/>
      <c r="K47" s="31"/>
      <c r="L47" s="15"/>
      <c r="M47" s="15"/>
      <c r="N47" s="15"/>
    </row>
    <row r="48" spans="1:14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2">
      <c r="A49" s="48" t="s">
        <v>123</v>
      </c>
      <c r="B49" s="1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2">
      <c r="A50" s="20" t="s">
        <v>2</v>
      </c>
      <c r="B50" s="15"/>
      <c r="C50" s="20" t="s">
        <v>3</v>
      </c>
      <c r="D50" s="15"/>
      <c r="E50" s="20" t="s">
        <v>1</v>
      </c>
      <c r="F50" s="15"/>
      <c r="G50" s="22" t="s">
        <v>4</v>
      </c>
      <c r="H50" s="15"/>
      <c r="I50" s="22" t="s">
        <v>64</v>
      </c>
      <c r="J50" s="15"/>
      <c r="K50" s="22" t="s">
        <v>75</v>
      </c>
      <c r="L50" s="15"/>
      <c r="M50" s="15"/>
      <c r="N50" s="15"/>
    </row>
    <row r="51" spans="1:14" x14ac:dyDescent="0.2">
      <c r="A51" s="15"/>
      <c r="B51" s="15"/>
      <c r="C51" s="49">
        <v>0</v>
      </c>
      <c r="D51" s="26"/>
      <c r="E51" s="50">
        <v>0</v>
      </c>
      <c r="F51" s="26"/>
      <c r="G51" s="51">
        <f t="shared" ref="G51:G60" si="6">C51*E51</f>
        <v>0</v>
      </c>
      <c r="H51" s="26"/>
      <c r="I51" s="51">
        <f t="shared" ref="I51:I60" si="7">ROUND(SUM(G51+(G51*$C$11)),0)</f>
        <v>0</v>
      </c>
      <c r="J51" s="26"/>
      <c r="K51" s="51">
        <f t="shared" ref="K51:K60" si="8">ROUND(SUM(I51+(I51*$C$11)),0)</f>
        <v>0</v>
      </c>
      <c r="L51" s="15"/>
      <c r="M51" s="15"/>
      <c r="N51" s="15"/>
    </row>
    <row r="52" spans="1:14" x14ac:dyDescent="0.2">
      <c r="A52" s="15"/>
      <c r="B52" s="15"/>
      <c r="C52" s="49">
        <v>0</v>
      </c>
      <c r="D52" s="26"/>
      <c r="E52" s="50">
        <v>0</v>
      </c>
      <c r="F52" s="26"/>
      <c r="G52" s="51">
        <f t="shared" si="6"/>
        <v>0</v>
      </c>
      <c r="H52" s="26"/>
      <c r="I52" s="51">
        <f t="shared" si="7"/>
        <v>0</v>
      </c>
      <c r="J52" s="26"/>
      <c r="K52" s="51">
        <f t="shared" si="8"/>
        <v>0</v>
      </c>
      <c r="L52" s="15"/>
      <c r="M52" s="15"/>
      <c r="N52" s="15"/>
    </row>
    <row r="53" spans="1:14" x14ac:dyDescent="0.2">
      <c r="A53" s="15"/>
      <c r="B53" s="15"/>
      <c r="C53" s="49">
        <v>0</v>
      </c>
      <c r="D53" s="26"/>
      <c r="E53" s="50">
        <v>0</v>
      </c>
      <c r="F53" s="26"/>
      <c r="G53" s="51">
        <f t="shared" si="6"/>
        <v>0</v>
      </c>
      <c r="H53" s="26"/>
      <c r="I53" s="51">
        <f t="shared" si="7"/>
        <v>0</v>
      </c>
      <c r="J53" s="26"/>
      <c r="K53" s="51">
        <f t="shared" si="8"/>
        <v>0</v>
      </c>
      <c r="L53" s="15"/>
      <c r="M53" s="15"/>
      <c r="N53" s="15"/>
    </row>
    <row r="54" spans="1:14" x14ac:dyDescent="0.2">
      <c r="A54" s="15"/>
      <c r="B54" s="15"/>
      <c r="C54" s="49">
        <v>0</v>
      </c>
      <c r="D54" s="26"/>
      <c r="E54" s="50">
        <v>0</v>
      </c>
      <c r="F54" s="26"/>
      <c r="G54" s="51">
        <f t="shared" si="6"/>
        <v>0</v>
      </c>
      <c r="H54" s="26"/>
      <c r="I54" s="51">
        <f t="shared" si="7"/>
        <v>0</v>
      </c>
      <c r="J54" s="26"/>
      <c r="K54" s="51">
        <f t="shared" si="8"/>
        <v>0</v>
      </c>
      <c r="L54" s="15"/>
      <c r="M54" s="15"/>
      <c r="N54" s="15"/>
    </row>
    <row r="55" spans="1:14" x14ac:dyDescent="0.2">
      <c r="A55" s="15"/>
      <c r="B55" s="15"/>
      <c r="C55" s="49">
        <v>0</v>
      </c>
      <c r="D55" s="26"/>
      <c r="E55" s="50">
        <v>0</v>
      </c>
      <c r="F55" s="26"/>
      <c r="G55" s="51">
        <f t="shared" si="6"/>
        <v>0</v>
      </c>
      <c r="H55" s="26"/>
      <c r="I55" s="51">
        <f t="shared" si="7"/>
        <v>0</v>
      </c>
      <c r="J55" s="26"/>
      <c r="K55" s="51">
        <f t="shared" si="8"/>
        <v>0</v>
      </c>
      <c r="L55" s="15"/>
      <c r="M55" s="15"/>
      <c r="N55" s="15"/>
    </row>
    <row r="56" spans="1:14" x14ac:dyDescent="0.2">
      <c r="A56" s="15"/>
      <c r="B56" s="15"/>
      <c r="C56" s="49">
        <v>0</v>
      </c>
      <c r="D56" s="26"/>
      <c r="E56" s="50">
        <v>0</v>
      </c>
      <c r="F56" s="26"/>
      <c r="G56" s="51">
        <f t="shared" si="6"/>
        <v>0</v>
      </c>
      <c r="H56" s="26"/>
      <c r="I56" s="51">
        <f t="shared" si="7"/>
        <v>0</v>
      </c>
      <c r="J56" s="26"/>
      <c r="K56" s="51">
        <f t="shared" si="8"/>
        <v>0</v>
      </c>
      <c r="L56" s="15"/>
      <c r="M56" s="15"/>
      <c r="N56" s="15"/>
    </row>
    <row r="57" spans="1:14" x14ac:dyDescent="0.2">
      <c r="A57" s="15"/>
      <c r="B57" s="15"/>
      <c r="C57" s="49">
        <v>0</v>
      </c>
      <c r="D57" s="26"/>
      <c r="E57" s="50">
        <v>0</v>
      </c>
      <c r="F57" s="26"/>
      <c r="G57" s="51">
        <f t="shared" si="6"/>
        <v>0</v>
      </c>
      <c r="H57" s="26"/>
      <c r="I57" s="51">
        <f t="shared" si="7"/>
        <v>0</v>
      </c>
      <c r="J57" s="26"/>
      <c r="K57" s="51">
        <f t="shared" si="8"/>
        <v>0</v>
      </c>
      <c r="L57" s="15"/>
      <c r="M57" s="15"/>
      <c r="N57" s="15"/>
    </row>
    <row r="58" spans="1:14" x14ac:dyDescent="0.2">
      <c r="A58" s="15"/>
      <c r="B58" s="15"/>
      <c r="C58" s="49">
        <v>0</v>
      </c>
      <c r="D58" s="26"/>
      <c r="E58" s="50">
        <v>0</v>
      </c>
      <c r="F58" s="26"/>
      <c r="G58" s="51">
        <f t="shared" si="6"/>
        <v>0</v>
      </c>
      <c r="H58" s="26"/>
      <c r="I58" s="51">
        <f t="shared" si="7"/>
        <v>0</v>
      </c>
      <c r="J58" s="26"/>
      <c r="K58" s="51">
        <f t="shared" si="8"/>
        <v>0</v>
      </c>
      <c r="L58" s="15"/>
      <c r="M58" s="15"/>
      <c r="N58" s="15"/>
    </row>
    <row r="59" spans="1:14" x14ac:dyDescent="0.2">
      <c r="A59" s="15"/>
      <c r="B59" s="15"/>
      <c r="C59" s="49">
        <v>0</v>
      </c>
      <c r="D59" s="26"/>
      <c r="E59" s="50">
        <v>0</v>
      </c>
      <c r="F59" s="26"/>
      <c r="G59" s="51">
        <f t="shared" si="6"/>
        <v>0</v>
      </c>
      <c r="H59" s="26"/>
      <c r="I59" s="51">
        <f t="shared" si="7"/>
        <v>0</v>
      </c>
      <c r="J59" s="26"/>
      <c r="K59" s="51">
        <f t="shared" si="8"/>
        <v>0</v>
      </c>
      <c r="L59" s="15"/>
      <c r="M59" s="15"/>
      <c r="N59" s="15"/>
    </row>
    <row r="60" spans="1:14" x14ac:dyDescent="0.2">
      <c r="A60" s="15"/>
      <c r="B60" s="15"/>
      <c r="C60" s="52">
        <v>0</v>
      </c>
      <c r="D60" s="26"/>
      <c r="E60" s="53">
        <v>0</v>
      </c>
      <c r="F60" s="26"/>
      <c r="G60" s="54">
        <f t="shared" si="6"/>
        <v>0</v>
      </c>
      <c r="H60" s="26"/>
      <c r="I60" s="54">
        <f t="shared" si="7"/>
        <v>0</v>
      </c>
      <c r="J60" s="26"/>
      <c r="K60" s="54">
        <f t="shared" si="8"/>
        <v>0</v>
      </c>
      <c r="L60" s="15"/>
      <c r="M60" s="15"/>
      <c r="N60" s="15"/>
    </row>
    <row r="61" spans="1:14" x14ac:dyDescent="0.2">
      <c r="A61" s="19" t="s">
        <v>5</v>
      </c>
      <c r="B61" s="15"/>
      <c r="C61" s="26"/>
      <c r="D61" s="26"/>
      <c r="E61" s="26"/>
      <c r="F61" s="26"/>
      <c r="G61" s="31">
        <f>SUM(G51:G60)</f>
        <v>0</v>
      </c>
      <c r="H61" s="31"/>
      <c r="I61" s="31">
        <f>SUM(I51:I60)</f>
        <v>0</v>
      </c>
      <c r="J61" s="31"/>
      <c r="K61" s="31">
        <f>SUM(K51:K60)</f>
        <v>0</v>
      </c>
      <c r="L61" s="15"/>
      <c r="M61" s="15"/>
      <c r="N61" s="15"/>
    </row>
    <row r="62" spans="1:14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x14ac:dyDescent="0.2">
      <c r="A63" s="48" t="s">
        <v>124</v>
      </c>
      <c r="B63" s="1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x14ac:dyDescent="0.2">
      <c r="A64" s="20" t="s">
        <v>2</v>
      </c>
      <c r="B64" s="15"/>
      <c r="C64" s="20" t="s">
        <v>7</v>
      </c>
      <c r="D64" s="15"/>
      <c r="E64" s="20" t="s">
        <v>6</v>
      </c>
      <c r="F64" s="15"/>
      <c r="G64" s="22" t="s">
        <v>4</v>
      </c>
      <c r="H64" s="15"/>
      <c r="I64" s="22" t="s">
        <v>64</v>
      </c>
      <c r="J64" s="15"/>
      <c r="K64" s="22" t="s">
        <v>75</v>
      </c>
      <c r="L64" s="15"/>
      <c r="M64" s="15"/>
      <c r="N64" s="15"/>
    </row>
    <row r="65" spans="1:14" x14ac:dyDescent="0.2">
      <c r="A65" s="15"/>
      <c r="B65" s="15"/>
      <c r="C65" s="50">
        <v>0</v>
      </c>
      <c r="D65" s="26"/>
      <c r="E65" s="50">
        <v>0</v>
      </c>
      <c r="F65" s="26"/>
      <c r="G65" s="51">
        <f t="shared" ref="G65:G74" si="9">C65*E65</f>
        <v>0</v>
      </c>
      <c r="H65" s="26"/>
      <c r="I65" s="51">
        <f t="shared" ref="I65:I74" si="10">ROUND(SUM(G65+(G65*$C$11)),0)</f>
        <v>0</v>
      </c>
      <c r="J65" s="26"/>
      <c r="K65" s="51">
        <f t="shared" ref="K65:K74" si="11">ROUND(SUM(I65+(I65*$C$11)),0)</f>
        <v>0</v>
      </c>
      <c r="L65" s="15"/>
      <c r="M65" s="15"/>
      <c r="N65" s="15"/>
    </row>
    <row r="66" spans="1:14" x14ac:dyDescent="0.2">
      <c r="A66" s="15"/>
      <c r="B66" s="15"/>
      <c r="C66" s="50">
        <v>0</v>
      </c>
      <c r="D66" s="26"/>
      <c r="E66" s="50">
        <v>0</v>
      </c>
      <c r="F66" s="26"/>
      <c r="G66" s="51">
        <f t="shared" si="9"/>
        <v>0</v>
      </c>
      <c r="H66" s="26"/>
      <c r="I66" s="51">
        <f t="shared" si="10"/>
        <v>0</v>
      </c>
      <c r="J66" s="26"/>
      <c r="K66" s="51">
        <f t="shared" si="11"/>
        <v>0</v>
      </c>
      <c r="L66" s="15"/>
      <c r="M66" s="15"/>
      <c r="N66" s="15"/>
    </row>
    <row r="67" spans="1:14" x14ac:dyDescent="0.2">
      <c r="A67" s="15"/>
      <c r="B67" s="15"/>
      <c r="C67" s="50">
        <v>0</v>
      </c>
      <c r="D67" s="26"/>
      <c r="E67" s="50">
        <v>0</v>
      </c>
      <c r="F67" s="26"/>
      <c r="G67" s="51">
        <f t="shared" si="9"/>
        <v>0</v>
      </c>
      <c r="H67" s="26"/>
      <c r="I67" s="51">
        <f t="shared" si="10"/>
        <v>0</v>
      </c>
      <c r="J67" s="26"/>
      <c r="K67" s="51">
        <f t="shared" si="11"/>
        <v>0</v>
      </c>
      <c r="L67" s="15"/>
      <c r="M67" s="15"/>
      <c r="N67" s="15"/>
    </row>
    <row r="68" spans="1:14" x14ac:dyDescent="0.2">
      <c r="A68" s="15"/>
      <c r="B68" s="15"/>
      <c r="C68" s="50">
        <v>0</v>
      </c>
      <c r="D68" s="26"/>
      <c r="E68" s="50">
        <v>0</v>
      </c>
      <c r="F68" s="26"/>
      <c r="G68" s="51">
        <f t="shared" si="9"/>
        <v>0</v>
      </c>
      <c r="H68" s="26"/>
      <c r="I68" s="51">
        <f t="shared" si="10"/>
        <v>0</v>
      </c>
      <c r="J68" s="26"/>
      <c r="K68" s="51">
        <f t="shared" si="11"/>
        <v>0</v>
      </c>
      <c r="L68" s="15"/>
      <c r="M68" s="15"/>
      <c r="N68" s="15"/>
    </row>
    <row r="69" spans="1:14" x14ac:dyDescent="0.2">
      <c r="A69" s="15"/>
      <c r="B69" s="15"/>
      <c r="C69" s="50">
        <v>0</v>
      </c>
      <c r="D69" s="26"/>
      <c r="E69" s="50">
        <v>0</v>
      </c>
      <c r="F69" s="26"/>
      <c r="G69" s="51">
        <f t="shared" si="9"/>
        <v>0</v>
      </c>
      <c r="H69" s="26"/>
      <c r="I69" s="51">
        <f t="shared" si="10"/>
        <v>0</v>
      </c>
      <c r="J69" s="26"/>
      <c r="K69" s="51">
        <f t="shared" si="11"/>
        <v>0</v>
      </c>
      <c r="L69" s="15"/>
      <c r="M69" s="15"/>
      <c r="N69" s="15"/>
    </row>
    <row r="70" spans="1:14" x14ac:dyDescent="0.2">
      <c r="A70" s="15"/>
      <c r="B70" s="15"/>
      <c r="C70" s="50">
        <v>0</v>
      </c>
      <c r="D70" s="26"/>
      <c r="E70" s="50">
        <v>0</v>
      </c>
      <c r="F70" s="26"/>
      <c r="G70" s="51">
        <f t="shared" si="9"/>
        <v>0</v>
      </c>
      <c r="H70" s="26"/>
      <c r="I70" s="51">
        <f t="shared" si="10"/>
        <v>0</v>
      </c>
      <c r="J70" s="26"/>
      <c r="K70" s="51">
        <f t="shared" si="11"/>
        <v>0</v>
      </c>
      <c r="L70" s="15"/>
      <c r="M70" s="15"/>
      <c r="N70" s="15"/>
    </row>
    <row r="71" spans="1:14" x14ac:dyDescent="0.2">
      <c r="A71" s="15"/>
      <c r="B71" s="15"/>
      <c r="C71" s="50">
        <v>0</v>
      </c>
      <c r="D71" s="26"/>
      <c r="E71" s="50">
        <v>0</v>
      </c>
      <c r="F71" s="26"/>
      <c r="G71" s="51">
        <f t="shared" si="9"/>
        <v>0</v>
      </c>
      <c r="H71" s="26"/>
      <c r="I71" s="51">
        <f t="shared" si="10"/>
        <v>0</v>
      </c>
      <c r="J71" s="26"/>
      <c r="K71" s="51">
        <f t="shared" si="11"/>
        <v>0</v>
      </c>
      <c r="L71" s="15"/>
      <c r="M71" s="15"/>
      <c r="N71" s="15"/>
    </row>
    <row r="72" spans="1:14" x14ac:dyDescent="0.2">
      <c r="A72" s="15"/>
      <c r="B72" s="15"/>
      <c r="C72" s="50">
        <v>0</v>
      </c>
      <c r="D72" s="26"/>
      <c r="E72" s="50">
        <v>0</v>
      </c>
      <c r="F72" s="26"/>
      <c r="G72" s="51">
        <f t="shared" si="9"/>
        <v>0</v>
      </c>
      <c r="H72" s="26"/>
      <c r="I72" s="51">
        <f t="shared" si="10"/>
        <v>0</v>
      </c>
      <c r="J72" s="26"/>
      <c r="K72" s="51">
        <f t="shared" si="11"/>
        <v>0</v>
      </c>
      <c r="L72" s="15"/>
      <c r="M72" s="15"/>
      <c r="N72" s="15"/>
    </row>
    <row r="73" spans="1:14" x14ac:dyDescent="0.2">
      <c r="A73" s="15"/>
      <c r="B73" s="15"/>
      <c r="C73" s="50">
        <v>0</v>
      </c>
      <c r="D73" s="26"/>
      <c r="E73" s="50">
        <v>0</v>
      </c>
      <c r="F73" s="26"/>
      <c r="G73" s="51">
        <f t="shared" si="9"/>
        <v>0</v>
      </c>
      <c r="H73" s="26"/>
      <c r="I73" s="51">
        <f t="shared" si="10"/>
        <v>0</v>
      </c>
      <c r="J73" s="26"/>
      <c r="K73" s="51">
        <f t="shared" si="11"/>
        <v>0</v>
      </c>
      <c r="L73" s="15"/>
      <c r="M73" s="15"/>
      <c r="N73" s="15"/>
    </row>
    <row r="74" spans="1:14" x14ac:dyDescent="0.2">
      <c r="A74" s="15"/>
      <c r="B74" s="15"/>
      <c r="C74" s="53">
        <v>0</v>
      </c>
      <c r="D74" s="26"/>
      <c r="E74" s="53">
        <v>0</v>
      </c>
      <c r="F74" s="26"/>
      <c r="G74" s="54">
        <f t="shared" si="9"/>
        <v>0</v>
      </c>
      <c r="H74" s="26"/>
      <c r="I74" s="54">
        <f t="shared" si="10"/>
        <v>0</v>
      </c>
      <c r="J74" s="26"/>
      <c r="K74" s="54">
        <f t="shared" si="11"/>
        <v>0</v>
      </c>
      <c r="L74" s="15"/>
      <c r="M74" s="15"/>
      <c r="N74" s="15"/>
    </row>
    <row r="75" spans="1:14" x14ac:dyDescent="0.2">
      <c r="A75" s="19" t="s">
        <v>5</v>
      </c>
      <c r="B75" s="15"/>
      <c r="C75" s="26"/>
      <c r="D75" s="26"/>
      <c r="E75" s="26"/>
      <c r="F75" s="26"/>
      <c r="G75" s="31">
        <f>SUM(G65:G74)</f>
        <v>0</v>
      </c>
      <c r="H75" s="31"/>
      <c r="I75" s="31">
        <f>SUM(I65:I74)</f>
        <v>0</v>
      </c>
      <c r="J75" s="31"/>
      <c r="K75" s="31">
        <f>SUM(K65:K74)</f>
        <v>0</v>
      </c>
      <c r="L75" s="15"/>
      <c r="M75" s="15"/>
      <c r="N75" s="15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x14ac:dyDescent="0.2">
      <c r="A78" s="19" t="s">
        <v>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x14ac:dyDescent="0.2">
      <c r="A79" s="20" t="s">
        <v>2</v>
      </c>
      <c r="B79" s="15"/>
      <c r="C79" s="20" t="s">
        <v>3</v>
      </c>
      <c r="D79" s="21"/>
      <c r="E79" s="20" t="s">
        <v>1</v>
      </c>
      <c r="F79" s="15"/>
      <c r="G79" s="22" t="s">
        <v>4</v>
      </c>
      <c r="H79" s="15"/>
      <c r="I79" s="22" t="s">
        <v>64</v>
      </c>
      <c r="J79" s="15"/>
      <c r="K79" s="22" t="s">
        <v>75</v>
      </c>
      <c r="L79" s="15"/>
      <c r="M79" s="15"/>
      <c r="N79" s="15"/>
    </row>
    <row r="80" spans="1:14" x14ac:dyDescent="0.2">
      <c r="A80" s="15"/>
      <c r="B80" s="15"/>
      <c r="C80" s="49">
        <v>0</v>
      </c>
      <c r="D80" s="15"/>
      <c r="E80" s="50">
        <v>0</v>
      </c>
      <c r="F80" s="26"/>
      <c r="G80" s="51">
        <f t="shared" ref="G80:G89" si="12">C80*E80</f>
        <v>0</v>
      </c>
      <c r="H80" s="26"/>
      <c r="I80" s="51">
        <f t="shared" ref="I80:I89" si="13">ROUND(SUM(G80+(G80*$C$11)),0)</f>
        <v>0</v>
      </c>
      <c r="J80" s="26"/>
      <c r="K80" s="51">
        <f t="shared" ref="K80:K89" si="14">ROUND(SUM(I80+(I80*$C$11)),0)</f>
        <v>0</v>
      </c>
      <c r="L80" s="15"/>
      <c r="M80" s="15"/>
      <c r="N80" s="15"/>
    </row>
    <row r="81" spans="1:14" x14ac:dyDescent="0.2">
      <c r="A81" s="15"/>
      <c r="B81" s="15"/>
      <c r="C81" s="49">
        <v>0</v>
      </c>
      <c r="D81" s="15"/>
      <c r="E81" s="50">
        <v>0</v>
      </c>
      <c r="F81" s="26"/>
      <c r="G81" s="51">
        <f t="shared" si="12"/>
        <v>0</v>
      </c>
      <c r="H81" s="26"/>
      <c r="I81" s="51">
        <f t="shared" si="13"/>
        <v>0</v>
      </c>
      <c r="J81" s="26"/>
      <c r="K81" s="51">
        <f t="shared" si="14"/>
        <v>0</v>
      </c>
      <c r="L81" s="15"/>
      <c r="M81" s="15"/>
      <c r="N81" s="15"/>
    </row>
    <row r="82" spans="1:14" x14ac:dyDescent="0.2">
      <c r="A82" s="15"/>
      <c r="B82" s="15"/>
      <c r="C82" s="49">
        <v>0</v>
      </c>
      <c r="D82" s="15"/>
      <c r="E82" s="50">
        <v>0</v>
      </c>
      <c r="F82" s="26"/>
      <c r="G82" s="51">
        <f t="shared" si="12"/>
        <v>0</v>
      </c>
      <c r="H82" s="26"/>
      <c r="I82" s="51">
        <f t="shared" si="13"/>
        <v>0</v>
      </c>
      <c r="J82" s="26"/>
      <c r="K82" s="51">
        <f t="shared" si="14"/>
        <v>0</v>
      </c>
      <c r="L82" s="15"/>
      <c r="M82" s="15"/>
      <c r="N82" s="15"/>
    </row>
    <row r="83" spans="1:14" x14ac:dyDescent="0.2">
      <c r="A83" s="15"/>
      <c r="B83" s="15"/>
      <c r="C83" s="49">
        <v>0</v>
      </c>
      <c r="D83" s="15"/>
      <c r="E83" s="50">
        <v>0</v>
      </c>
      <c r="F83" s="26"/>
      <c r="G83" s="51">
        <f t="shared" si="12"/>
        <v>0</v>
      </c>
      <c r="H83" s="26"/>
      <c r="I83" s="51">
        <f t="shared" si="13"/>
        <v>0</v>
      </c>
      <c r="J83" s="26"/>
      <c r="K83" s="51">
        <f t="shared" si="14"/>
        <v>0</v>
      </c>
      <c r="L83" s="15"/>
      <c r="M83" s="15"/>
      <c r="N83" s="15"/>
    </row>
    <row r="84" spans="1:14" x14ac:dyDescent="0.2">
      <c r="A84" s="15"/>
      <c r="B84" s="15"/>
      <c r="C84" s="49">
        <v>0</v>
      </c>
      <c r="D84" s="15"/>
      <c r="E84" s="50">
        <v>0</v>
      </c>
      <c r="F84" s="26"/>
      <c r="G84" s="51">
        <f t="shared" si="12"/>
        <v>0</v>
      </c>
      <c r="H84" s="26"/>
      <c r="I84" s="51">
        <f t="shared" si="13"/>
        <v>0</v>
      </c>
      <c r="J84" s="26"/>
      <c r="K84" s="51">
        <f t="shared" si="14"/>
        <v>0</v>
      </c>
      <c r="L84" s="15"/>
      <c r="M84" s="15"/>
      <c r="N84" s="15"/>
    </row>
    <row r="85" spans="1:14" x14ac:dyDescent="0.2">
      <c r="A85" s="15"/>
      <c r="B85" s="15"/>
      <c r="C85" s="49">
        <v>0</v>
      </c>
      <c r="D85" s="15"/>
      <c r="E85" s="50">
        <v>0</v>
      </c>
      <c r="F85" s="26"/>
      <c r="G85" s="51">
        <f t="shared" si="12"/>
        <v>0</v>
      </c>
      <c r="H85" s="26"/>
      <c r="I85" s="51">
        <f t="shared" si="13"/>
        <v>0</v>
      </c>
      <c r="J85" s="26"/>
      <c r="K85" s="51">
        <f t="shared" si="14"/>
        <v>0</v>
      </c>
      <c r="L85" s="15"/>
      <c r="M85" s="15"/>
      <c r="N85" s="15"/>
    </row>
    <row r="86" spans="1:14" x14ac:dyDescent="0.2">
      <c r="A86" s="15"/>
      <c r="B86" s="15"/>
      <c r="C86" s="49">
        <v>0</v>
      </c>
      <c r="D86" s="15"/>
      <c r="E86" s="50">
        <v>0</v>
      </c>
      <c r="F86" s="26"/>
      <c r="G86" s="51">
        <f t="shared" si="12"/>
        <v>0</v>
      </c>
      <c r="H86" s="26"/>
      <c r="I86" s="51">
        <f t="shared" si="13"/>
        <v>0</v>
      </c>
      <c r="J86" s="26"/>
      <c r="K86" s="51">
        <f t="shared" si="14"/>
        <v>0</v>
      </c>
      <c r="L86" s="15"/>
      <c r="M86" s="15"/>
      <c r="N86" s="15"/>
    </row>
    <row r="87" spans="1:14" x14ac:dyDescent="0.2">
      <c r="A87" s="15"/>
      <c r="B87" s="15"/>
      <c r="C87" s="49">
        <v>0</v>
      </c>
      <c r="D87" s="15"/>
      <c r="E87" s="50">
        <v>0</v>
      </c>
      <c r="F87" s="26"/>
      <c r="G87" s="51">
        <f t="shared" si="12"/>
        <v>0</v>
      </c>
      <c r="H87" s="26"/>
      <c r="I87" s="51">
        <f t="shared" si="13"/>
        <v>0</v>
      </c>
      <c r="J87" s="26"/>
      <c r="K87" s="51">
        <f t="shared" si="14"/>
        <v>0</v>
      </c>
      <c r="L87" s="15"/>
      <c r="M87" s="15"/>
      <c r="N87" s="15"/>
    </row>
    <row r="88" spans="1:14" x14ac:dyDescent="0.2">
      <c r="A88" s="15"/>
      <c r="B88" s="15"/>
      <c r="C88" s="49">
        <v>0</v>
      </c>
      <c r="D88" s="15"/>
      <c r="E88" s="50">
        <v>0</v>
      </c>
      <c r="F88" s="26"/>
      <c r="G88" s="51">
        <f t="shared" si="12"/>
        <v>0</v>
      </c>
      <c r="H88" s="26"/>
      <c r="I88" s="51">
        <f t="shared" si="13"/>
        <v>0</v>
      </c>
      <c r="J88" s="26"/>
      <c r="K88" s="51">
        <f t="shared" si="14"/>
        <v>0</v>
      </c>
      <c r="L88" s="15"/>
      <c r="M88" s="15"/>
      <c r="N88" s="15"/>
    </row>
    <row r="89" spans="1:14" x14ac:dyDescent="0.2">
      <c r="A89" s="15"/>
      <c r="B89" s="15"/>
      <c r="C89" s="52">
        <v>0</v>
      </c>
      <c r="D89" s="15"/>
      <c r="E89" s="53">
        <v>0</v>
      </c>
      <c r="F89" s="26"/>
      <c r="G89" s="54">
        <f t="shared" si="12"/>
        <v>0</v>
      </c>
      <c r="H89" s="26"/>
      <c r="I89" s="54">
        <f t="shared" si="13"/>
        <v>0</v>
      </c>
      <c r="J89" s="26"/>
      <c r="K89" s="54">
        <f t="shared" si="14"/>
        <v>0</v>
      </c>
      <c r="L89" s="15"/>
      <c r="M89" s="15"/>
      <c r="N89" s="15"/>
    </row>
    <row r="90" spans="1:14" x14ac:dyDescent="0.2">
      <c r="A90" s="19" t="s">
        <v>5</v>
      </c>
      <c r="B90" s="15"/>
      <c r="C90" s="15"/>
      <c r="D90" s="15"/>
      <c r="E90" s="26"/>
      <c r="F90" s="26"/>
      <c r="G90" s="31">
        <f>SUM(G80:G89)</f>
        <v>0</v>
      </c>
      <c r="H90" s="31"/>
      <c r="I90" s="31">
        <f>SUM(I80:I89)</f>
        <v>0</v>
      </c>
      <c r="J90" s="31"/>
      <c r="K90" s="31">
        <f>SUM(K80:K89)</f>
        <v>0</v>
      </c>
      <c r="L90" s="15"/>
      <c r="M90" s="15"/>
      <c r="N90" s="15"/>
    </row>
    <row r="91" spans="1:14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x14ac:dyDescent="0.2">
      <c r="A92" s="18" t="s">
        <v>9</v>
      </c>
      <c r="B92" s="15"/>
      <c r="C92" s="15"/>
      <c r="D92" s="15"/>
      <c r="E92" s="15"/>
      <c r="F92" s="15"/>
      <c r="G92" s="31">
        <f>SUM(G31+G46+G61+G75+G90)</f>
        <v>0</v>
      </c>
      <c r="H92" s="31"/>
      <c r="I92" s="31">
        <f>SUM(I31+I46+I61+I75+I90)</f>
        <v>0</v>
      </c>
      <c r="J92" s="31"/>
      <c r="K92" s="31">
        <f>SUM(K31+K46+K61+K75+K90)</f>
        <v>0</v>
      </c>
      <c r="L92" s="15"/>
      <c r="M92" s="15"/>
      <c r="N92" s="15"/>
    </row>
    <row r="93" spans="1:14" x14ac:dyDescent="0.2">
      <c r="A93" s="18"/>
      <c r="B93" s="15"/>
      <c r="C93" s="15"/>
      <c r="D93" s="15"/>
      <c r="E93" s="15"/>
      <c r="F93" s="15"/>
      <c r="G93" s="31"/>
      <c r="H93" s="31"/>
      <c r="I93" s="31"/>
      <c r="J93" s="31"/>
      <c r="K93" s="31"/>
      <c r="L93" s="15"/>
      <c r="M93" s="15"/>
      <c r="N93" s="15"/>
    </row>
    <row r="94" spans="1:14" x14ac:dyDescent="0.2">
      <c r="A94" s="15" t="s">
        <v>126</v>
      </c>
      <c r="B94" s="15"/>
      <c r="C94" s="15"/>
      <c r="D94" s="15"/>
      <c r="E94" s="15"/>
      <c r="F94" s="15"/>
      <c r="G94" s="1">
        <f>ROUND(+G31*$C$12,0)</f>
        <v>0</v>
      </c>
      <c r="H94" s="26"/>
      <c r="I94" s="1">
        <f>ROUND(+I31*$C$12,0)</f>
        <v>0</v>
      </c>
      <c r="J94" s="26"/>
      <c r="K94" s="1">
        <f>ROUND(+K31*$C$12,0)</f>
        <v>0</v>
      </c>
      <c r="L94" s="15"/>
      <c r="M94" s="15"/>
      <c r="N94" s="15"/>
    </row>
    <row r="95" spans="1:14" x14ac:dyDescent="0.2">
      <c r="A95" s="15" t="s">
        <v>62</v>
      </c>
      <c r="B95" s="15"/>
      <c r="C95" s="15"/>
      <c r="D95" s="15"/>
      <c r="E95" s="15"/>
      <c r="F95" s="15"/>
      <c r="G95" s="2">
        <f>ROUND(+G46*$C$14,0)</f>
        <v>0</v>
      </c>
      <c r="H95" s="26"/>
      <c r="I95" s="2">
        <f>ROUND(+I46*$C$14,0)</f>
        <v>0</v>
      </c>
      <c r="J95" s="26"/>
      <c r="K95" s="2">
        <f>ROUND(+K46*$C$14,0)</f>
        <v>0</v>
      </c>
      <c r="L95" s="15"/>
      <c r="M95" s="15"/>
      <c r="N95" s="15"/>
    </row>
    <row r="96" spans="1:14" x14ac:dyDescent="0.2">
      <c r="A96" s="15" t="s">
        <v>117</v>
      </c>
      <c r="B96" s="15"/>
      <c r="C96" s="15"/>
      <c r="D96" s="15"/>
      <c r="E96" s="15"/>
      <c r="F96" s="15"/>
      <c r="G96" s="2">
        <f>ROUND(+G61*$C$13,0)</f>
        <v>0</v>
      </c>
      <c r="H96" s="26"/>
      <c r="I96" s="2">
        <f>ROUND(+I61*$C$13,0)</f>
        <v>0</v>
      </c>
      <c r="J96" s="26"/>
      <c r="K96" s="2">
        <f>ROUND(+K61*$C$13,0)</f>
        <v>0</v>
      </c>
      <c r="L96" s="15"/>
      <c r="M96" s="15"/>
      <c r="N96" s="15"/>
    </row>
    <row r="97" spans="1:14" x14ac:dyDescent="0.2">
      <c r="A97" s="15" t="s">
        <v>10</v>
      </c>
      <c r="B97" s="15"/>
      <c r="C97" s="15"/>
      <c r="D97" s="15"/>
      <c r="E97" s="15"/>
      <c r="F97" s="15"/>
      <c r="G97" s="33">
        <f>ROUND(+G75*$C$14,0)</f>
        <v>0</v>
      </c>
      <c r="H97" s="26"/>
      <c r="I97" s="33">
        <f>ROUND(+I75*$C$14,0)</f>
        <v>0</v>
      </c>
      <c r="J97" s="26"/>
      <c r="K97" s="33">
        <f>ROUND(+K75*$C$14,0)</f>
        <v>0</v>
      </c>
      <c r="L97" s="15"/>
      <c r="M97" s="15"/>
      <c r="N97" s="15"/>
    </row>
    <row r="98" spans="1:14" x14ac:dyDescent="0.2">
      <c r="A98" s="18" t="s">
        <v>13</v>
      </c>
      <c r="B98" s="15"/>
      <c r="C98" s="15"/>
      <c r="D98" s="15"/>
      <c r="E98" s="15"/>
      <c r="F98" s="15"/>
      <c r="G98" s="31">
        <f>SUM(G94:G97)</f>
        <v>0</v>
      </c>
      <c r="H98" s="26"/>
      <c r="I98" s="31">
        <f>SUM(I94:I97)</f>
        <v>0</v>
      </c>
      <c r="J98" s="26"/>
      <c r="K98" s="31">
        <f>SUM(K94:K97)</f>
        <v>0</v>
      </c>
      <c r="L98" s="15"/>
      <c r="M98" s="15"/>
      <c r="N98" s="15"/>
    </row>
    <row r="99" spans="1:14" x14ac:dyDescent="0.2">
      <c r="A99" s="18"/>
      <c r="B99" s="15"/>
      <c r="C99" s="15"/>
      <c r="D99" s="15"/>
      <c r="E99" s="15"/>
      <c r="F99" s="15"/>
      <c r="G99" s="26"/>
      <c r="H99" s="26"/>
      <c r="I99" s="26"/>
      <c r="J99" s="26"/>
      <c r="K99" s="26"/>
      <c r="L99" s="15"/>
      <c r="M99" s="15"/>
      <c r="N99" s="15"/>
    </row>
    <row r="100" spans="1:14" x14ac:dyDescent="0.2">
      <c r="A100" s="19" t="s">
        <v>12</v>
      </c>
      <c r="B100" s="15"/>
      <c r="C100" s="15"/>
      <c r="D100" s="15"/>
      <c r="E100" s="15"/>
      <c r="F100" s="15"/>
      <c r="G100" s="31">
        <f>G92+G98</f>
        <v>0</v>
      </c>
      <c r="H100" s="26"/>
      <c r="I100" s="31">
        <f>I92+I98</f>
        <v>0</v>
      </c>
      <c r="J100" s="26"/>
      <c r="K100" s="31">
        <f>K92+K98</f>
        <v>0</v>
      </c>
      <c r="L100" s="15"/>
      <c r="M100" s="15"/>
      <c r="N100" s="15"/>
    </row>
    <row r="101" spans="1:14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x14ac:dyDescent="0.2">
      <c r="A103" s="19" t="s">
        <v>14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x14ac:dyDescent="0.2">
      <c r="A104" s="32" t="s">
        <v>15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x14ac:dyDescent="0.2">
      <c r="A105" s="15"/>
      <c r="B105" s="15"/>
      <c r="C105" s="15"/>
      <c r="D105" s="15"/>
      <c r="E105" s="15"/>
      <c r="F105" s="15"/>
      <c r="G105" s="26">
        <v>0</v>
      </c>
      <c r="H105" s="26"/>
      <c r="I105" s="51">
        <f>ROUND(SUM(G105+(G105*$C$10)),0)</f>
        <v>0</v>
      </c>
      <c r="J105" s="26"/>
      <c r="K105" s="51">
        <f>ROUND(SUM(I105+(I105*$C$10)),0)</f>
        <v>0</v>
      </c>
      <c r="L105" s="15"/>
      <c r="M105" s="15"/>
      <c r="N105" s="15"/>
    </row>
    <row r="106" spans="1:14" x14ac:dyDescent="0.2">
      <c r="A106" s="15"/>
      <c r="B106" s="15"/>
      <c r="C106" s="15"/>
      <c r="D106" s="15"/>
      <c r="E106" s="15"/>
      <c r="F106" s="15"/>
      <c r="G106" s="26">
        <v>0</v>
      </c>
      <c r="H106" s="26"/>
      <c r="I106" s="51">
        <f>ROUND(SUM(G106+(G106*$C$10)),0)</f>
        <v>0</v>
      </c>
      <c r="J106" s="26"/>
      <c r="K106" s="51">
        <f>ROUND(SUM(I106+(I106*$C$10)),0)</f>
        <v>0</v>
      </c>
      <c r="L106" s="15"/>
      <c r="M106" s="15"/>
      <c r="N106" s="15"/>
    </row>
    <row r="107" spans="1:14" x14ac:dyDescent="0.2">
      <c r="A107" s="15"/>
      <c r="B107" s="15"/>
      <c r="C107" s="15"/>
      <c r="D107" s="15"/>
      <c r="E107" s="15"/>
      <c r="F107" s="15"/>
      <c r="G107" s="33">
        <v>0</v>
      </c>
      <c r="H107" s="26"/>
      <c r="I107" s="54">
        <f>ROUND(SUM(G107+(G107*$C$10)),0)</f>
        <v>0</v>
      </c>
      <c r="J107" s="26"/>
      <c r="K107" s="54">
        <f>ROUND(SUM(I107+(I107*$C$10)),0)</f>
        <v>0</v>
      </c>
      <c r="L107" s="15"/>
      <c r="M107" s="15"/>
      <c r="N107" s="15"/>
    </row>
    <row r="108" spans="1:14" x14ac:dyDescent="0.2">
      <c r="A108" s="19" t="s">
        <v>5</v>
      </c>
      <c r="B108" s="15"/>
      <c r="C108" s="15"/>
      <c r="D108" s="15"/>
      <c r="E108" s="15"/>
      <c r="F108" s="15"/>
      <c r="G108" s="31">
        <f>SUM(G105:G107)</f>
        <v>0</v>
      </c>
      <c r="H108" s="26"/>
      <c r="I108" s="31">
        <f>SUM(I105:I107)</f>
        <v>0</v>
      </c>
      <c r="J108" s="26"/>
      <c r="K108" s="31">
        <f>SUM(K105:K107)</f>
        <v>0</v>
      </c>
      <c r="L108" s="15"/>
      <c r="M108" s="15"/>
      <c r="N108" s="15"/>
    </row>
    <row r="109" spans="1:14" x14ac:dyDescent="0.2">
      <c r="A109" s="15" t="s">
        <v>16</v>
      </c>
      <c r="B109" s="15"/>
      <c r="C109" s="15"/>
      <c r="D109" s="15"/>
      <c r="E109" s="15"/>
      <c r="F109" s="15"/>
      <c r="G109" s="26"/>
      <c r="H109" s="26"/>
      <c r="I109" s="26"/>
      <c r="J109" s="26"/>
      <c r="K109" s="26"/>
      <c r="L109" s="15"/>
      <c r="M109" s="15"/>
      <c r="N109" s="15"/>
    </row>
    <row r="110" spans="1:14" x14ac:dyDescent="0.2">
      <c r="A110" s="15"/>
      <c r="B110" s="15"/>
      <c r="C110" s="15"/>
      <c r="D110" s="15"/>
      <c r="E110" s="15"/>
      <c r="F110" s="15"/>
      <c r="G110" s="26"/>
      <c r="H110" s="26"/>
      <c r="I110" s="26"/>
      <c r="J110" s="26"/>
      <c r="K110" s="26"/>
      <c r="L110" s="15"/>
      <c r="M110" s="15"/>
      <c r="N110" s="15"/>
    </row>
    <row r="111" spans="1:14" x14ac:dyDescent="0.2">
      <c r="A111" s="19" t="s">
        <v>51</v>
      </c>
      <c r="B111" s="15"/>
      <c r="C111" s="15"/>
      <c r="D111" s="15"/>
      <c r="E111" s="15"/>
      <c r="F111" s="15"/>
      <c r="G111" s="26"/>
      <c r="H111" s="26"/>
      <c r="I111" s="26"/>
      <c r="J111" s="26"/>
      <c r="K111" s="26"/>
      <c r="L111" s="15"/>
      <c r="M111" s="15"/>
      <c r="N111" s="15"/>
    </row>
    <row r="112" spans="1:14" x14ac:dyDescent="0.2">
      <c r="A112" s="32" t="s">
        <v>52</v>
      </c>
      <c r="B112" s="15"/>
      <c r="C112" s="15"/>
      <c r="D112" s="15"/>
      <c r="E112" s="15"/>
      <c r="F112" s="15"/>
      <c r="G112" s="26"/>
      <c r="H112" s="26"/>
      <c r="I112" s="26"/>
      <c r="J112" s="26"/>
      <c r="K112" s="26"/>
      <c r="L112" s="15"/>
      <c r="M112" s="15"/>
      <c r="N112" s="15"/>
    </row>
    <row r="113" spans="1:14" x14ac:dyDescent="0.2">
      <c r="A113" s="15"/>
      <c r="B113" s="15"/>
      <c r="C113" s="15"/>
      <c r="D113" s="15"/>
      <c r="E113" s="15"/>
      <c r="F113" s="15"/>
      <c r="G113" s="26">
        <v>0</v>
      </c>
      <c r="H113" s="26"/>
      <c r="I113" s="26">
        <v>0</v>
      </c>
      <c r="J113" s="26" t="s">
        <v>16</v>
      </c>
      <c r="K113" s="26">
        <v>0</v>
      </c>
      <c r="L113" s="15"/>
      <c r="M113" s="15"/>
      <c r="N113" s="15"/>
    </row>
    <row r="114" spans="1:14" x14ac:dyDescent="0.2">
      <c r="A114" s="15"/>
      <c r="B114" s="15"/>
      <c r="C114" s="15"/>
      <c r="D114" s="15"/>
      <c r="E114" s="15"/>
      <c r="F114" s="15"/>
      <c r="G114" s="26">
        <v>0</v>
      </c>
      <c r="H114" s="26"/>
      <c r="I114" s="26">
        <v>0</v>
      </c>
      <c r="J114" s="26"/>
      <c r="K114" s="26">
        <v>0</v>
      </c>
      <c r="L114" s="15"/>
      <c r="M114" s="15"/>
      <c r="N114" s="15"/>
    </row>
    <row r="115" spans="1:14" x14ac:dyDescent="0.2">
      <c r="A115" s="15"/>
      <c r="B115" s="15"/>
      <c r="C115" s="15"/>
      <c r="D115" s="15"/>
      <c r="E115" s="15"/>
      <c r="F115" s="15"/>
      <c r="G115" s="26">
        <v>0</v>
      </c>
      <c r="H115" s="26"/>
      <c r="I115" s="26">
        <v>0</v>
      </c>
      <c r="J115" s="26"/>
      <c r="K115" s="26">
        <v>0</v>
      </c>
      <c r="L115" s="15"/>
      <c r="M115" s="15"/>
      <c r="N115" s="15"/>
    </row>
    <row r="116" spans="1:14" x14ac:dyDescent="0.2">
      <c r="A116" s="15"/>
      <c r="B116" s="15"/>
      <c r="C116" s="15"/>
      <c r="D116" s="15"/>
      <c r="E116" s="15"/>
      <c r="F116" s="15"/>
      <c r="G116" s="33">
        <v>0</v>
      </c>
      <c r="H116" s="26"/>
      <c r="I116" s="33">
        <v>0</v>
      </c>
      <c r="J116" s="26"/>
      <c r="K116" s="33">
        <v>0</v>
      </c>
      <c r="L116" s="15"/>
      <c r="M116" s="15"/>
      <c r="N116" s="15"/>
    </row>
    <row r="117" spans="1:14" x14ac:dyDescent="0.2">
      <c r="A117" s="19" t="s">
        <v>5</v>
      </c>
      <c r="B117" s="15"/>
      <c r="C117" s="15"/>
      <c r="D117" s="15"/>
      <c r="E117" s="15"/>
      <c r="F117" s="15"/>
      <c r="G117" s="31">
        <f>SUM(G113:G116)</f>
        <v>0</v>
      </c>
      <c r="H117" s="26"/>
      <c r="I117" s="31">
        <f>SUM(I113:I116)</f>
        <v>0</v>
      </c>
      <c r="J117" s="26"/>
      <c r="K117" s="31">
        <f>SUM(K113:K116)</f>
        <v>0</v>
      </c>
      <c r="L117" s="15"/>
      <c r="M117" s="15"/>
      <c r="N117" s="15"/>
    </row>
    <row r="118" spans="1:14" x14ac:dyDescent="0.2">
      <c r="A118" s="15"/>
      <c r="B118" s="15"/>
      <c r="C118" s="15"/>
      <c r="D118" s="15"/>
      <c r="E118" s="15"/>
      <c r="F118" s="15"/>
      <c r="G118" s="26"/>
      <c r="H118" s="26"/>
      <c r="I118" s="26"/>
      <c r="J118" s="26"/>
      <c r="K118" s="26"/>
      <c r="L118" s="15"/>
      <c r="M118" s="15"/>
      <c r="N118" s="15"/>
    </row>
    <row r="119" spans="1:14" x14ac:dyDescent="0.2">
      <c r="A119" s="15"/>
      <c r="B119" s="15"/>
      <c r="C119" s="15"/>
      <c r="D119" s="15"/>
      <c r="E119" s="15"/>
      <c r="F119" s="15"/>
      <c r="G119" s="26"/>
      <c r="H119" s="26"/>
      <c r="I119" s="26"/>
      <c r="J119" s="26"/>
      <c r="K119" s="26"/>
      <c r="L119" s="15"/>
      <c r="M119" s="15"/>
      <c r="N119" s="15"/>
    </row>
    <row r="120" spans="1:14" x14ac:dyDescent="0.2">
      <c r="A120" s="19" t="s">
        <v>18</v>
      </c>
      <c r="B120" s="15"/>
      <c r="C120" s="15"/>
      <c r="D120" s="15"/>
      <c r="E120" s="15"/>
      <c r="F120" s="15"/>
      <c r="G120" s="26"/>
      <c r="H120" s="26"/>
      <c r="I120" s="26"/>
      <c r="J120" s="26"/>
      <c r="K120" s="26"/>
      <c r="L120" s="15"/>
      <c r="M120" s="15"/>
      <c r="N120" s="15"/>
    </row>
    <row r="121" spans="1:14" x14ac:dyDescent="0.2">
      <c r="A121" s="32" t="s">
        <v>17</v>
      </c>
      <c r="B121" s="15"/>
      <c r="C121" s="15"/>
      <c r="D121" s="15"/>
      <c r="E121" s="15"/>
      <c r="F121" s="15"/>
      <c r="G121" s="26"/>
      <c r="H121" s="26"/>
      <c r="I121" s="26"/>
      <c r="J121" s="26"/>
      <c r="K121" s="26"/>
      <c r="L121" s="15"/>
      <c r="M121" s="15"/>
      <c r="N121" s="15"/>
    </row>
    <row r="122" spans="1:14" x14ac:dyDescent="0.2">
      <c r="A122" s="15"/>
      <c r="B122" s="15"/>
      <c r="C122" s="15"/>
      <c r="D122" s="15"/>
      <c r="E122" s="15"/>
      <c r="F122" s="15"/>
      <c r="G122" s="26">
        <v>0</v>
      </c>
      <c r="H122" s="26"/>
      <c r="I122" s="51">
        <f t="shared" ref="I122:I133" si="15">ROUND(SUM(G122+(G122*$C$10)),0)</f>
        <v>0</v>
      </c>
      <c r="J122" s="26"/>
      <c r="K122" s="51">
        <f t="shared" ref="K122:K133" si="16">ROUND(SUM(I122+(I122*$C$10)),0)</f>
        <v>0</v>
      </c>
      <c r="L122" s="15"/>
      <c r="M122" s="15"/>
      <c r="N122" s="15"/>
    </row>
    <row r="123" spans="1:14" x14ac:dyDescent="0.2">
      <c r="A123" s="15"/>
      <c r="B123" s="15"/>
      <c r="C123" s="15"/>
      <c r="D123" s="15"/>
      <c r="E123" s="15"/>
      <c r="F123" s="15"/>
      <c r="G123" s="26">
        <v>0</v>
      </c>
      <c r="H123" s="26"/>
      <c r="I123" s="51">
        <f t="shared" si="15"/>
        <v>0</v>
      </c>
      <c r="J123" s="26"/>
      <c r="K123" s="51">
        <f t="shared" si="16"/>
        <v>0</v>
      </c>
      <c r="L123" s="15"/>
      <c r="M123" s="15"/>
      <c r="N123" s="15"/>
    </row>
    <row r="124" spans="1:14" x14ac:dyDescent="0.2">
      <c r="A124" s="15"/>
      <c r="B124" s="15"/>
      <c r="C124" s="15"/>
      <c r="D124" s="15"/>
      <c r="E124" s="15"/>
      <c r="F124" s="15"/>
      <c r="G124" s="26">
        <v>0</v>
      </c>
      <c r="H124" s="26"/>
      <c r="I124" s="51">
        <f t="shared" si="15"/>
        <v>0</v>
      </c>
      <c r="J124" s="26"/>
      <c r="K124" s="51">
        <f t="shared" si="16"/>
        <v>0</v>
      </c>
      <c r="L124" s="15"/>
      <c r="M124" s="15"/>
      <c r="N124" s="15"/>
    </row>
    <row r="125" spans="1:14" x14ac:dyDescent="0.2">
      <c r="A125" s="15"/>
      <c r="B125" s="15"/>
      <c r="C125" s="15"/>
      <c r="D125" s="15"/>
      <c r="E125" s="15"/>
      <c r="F125" s="15"/>
      <c r="G125" s="26">
        <v>0</v>
      </c>
      <c r="H125" s="26"/>
      <c r="I125" s="51">
        <f t="shared" si="15"/>
        <v>0</v>
      </c>
      <c r="J125" s="26"/>
      <c r="K125" s="51">
        <f t="shared" si="16"/>
        <v>0</v>
      </c>
      <c r="L125" s="15"/>
      <c r="M125" s="15"/>
      <c r="N125" s="15"/>
    </row>
    <row r="126" spans="1:14" x14ac:dyDescent="0.2">
      <c r="A126" s="15"/>
      <c r="B126" s="15"/>
      <c r="C126" s="15"/>
      <c r="D126" s="15"/>
      <c r="E126" s="15"/>
      <c r="F126" s="15"/>
      <c r="G126" s="26">
        <v>0</v>
      </c>
      <c r="H126" s="26"/>
      <c r="I126" s="51">
        <f t="shared" si="15"/>
        <v>0</v>
      </c>
      <c r="J126" s="26"/>
      <c r="K126" s="51">
        <f t="shared" si="16"/>
        <v>0</v>
      </c>
      <c r="L126" s="15"/>
      <c r="M126" s="15"/>
      <c r="N126" s="15"/>
    </row>
    <row r="127" spans="1:14" x14ac:dyDescent="0.2">
      <c r="A127" s="15"/>
      <c r="B127" s="15"/>
      <c r="C127" s="15"/>
      <c r="D127" s="15"/>
      <c r="E127" s="15"/>
      <c r="F127" s="15"/>
      <c r="G127" s="26">
        <v>0</v>
      </c>
      <c r="H127" s="26"/>
      <c r="I127" s="51">
        <f t="shared" si="15"/>
        <v>0</v>
      </c>
      <c r="J127" s="26"/>
      <c r="K127" s="51">
        <f t="shared" si="16"/>
        <v>0</v>
      </c>
      <c r="L127" s="15"/>
      <c r="M127" s="15"/>
      <c r="N127" s="15"/>
    </row>
    <row r="128" spans="1:14" x14ac:dyDescent="0.2">
      <c r="A128" s="15"/>
      <c r="B128" s="15"/>
      <c r="C128" s="15"/>
      <c r="D128" s="15"/>
      <c r="E128" s="15"/>
      <c r="F128" s="15"/>
      <c r="G128" s="26">
        <v>0</v>
      </c>
      <c r="H128" s="26"/>
      <c r="I128" s="51">
        <f t="shared" si="15"/>
        <v>0</v>
      </c>
      <c r="J128" s="26"/>
      <c r="K128" s="51">
        <f t="shared" si="16"/>
        <v>0</v>
      </c>
      <c r="L128" s="15"/>
      <c r="M128" s="15"/>
      <c r="N128" s="15"/>
    </row>
    <row r="129" spans="1:14" x14ac:dyDescent="0.2">
      <c r="A129" s="15"/>
      <c r="B129" s="15"/>
      <c r="C129" s="15"/>
      <c r="D129" s="15"/>
      <c r="E129" s="15"/>
      <c r="F129" s="15"/>
      <c r="G129" s="26">
        <v>0</v>
      </c>
      <c r="H129" s="26"/>
      <c r="I129" s="51">
        <f t="shared" si="15"/>
        <v>0</v>
      </c>
      <c r="J129" s="26"/>
      <c r="K129" s="51">
        <f t="shared" si="16"/>
        <v>0</v>
      </c>
      <c r="L129" s="15"/>
      <c r="M129" s="15"/>
      <c r="N129" s="15"/>
    </row>
    <row r="130" spans="1:14" x14ac:dyDescent="0.2">
      <c r="A130" s="15"/>
      <c r="B130" s="15"/>
      <c r="C130" s="15"/>
      <c r="D130" s="15"/>
      <c r="E130" s="15"/>
      <c r="F130" s="15"/>
      <c r="G130" s="26">
        <v>0</v>
      </c>
      <c r="H130" s="26"/>
      <c r="I130" s="51">
        <f t="shared" si="15"/>
        <v>0</v>
      </c>
      <c r="J130" s="26"/>
      <c r="K130" s="51">
        <f t="shared" si="16"/>
        <v>0</v>
      </c>
      <c r="L130" s="15"/>
      <c r="M130" s="15"/>
      <c r="N130" s="15"/>
    </row>
    <row r="131" spans="1:14" x14ac:dyDescent="0.2">
      <c r="A131" s="15"/>
      <c r="B131" s="15"/>
      <c r="C131" s="15"/>
      <c r="D131" s="15"/>
      <c r="E131" s="15"/>
      <c r="F131" s="15"/>
      <c r="G131" s="26">
        <v>0</v>
      </c>
      <c r="H131" s="26"/>
      <c r="I131" s="51">
        <f t="shared" si="15"/>
        <v>0</v>
      </c>
      <c r="J131" s="26"/>
      <c r="K131" s="51">
        <f t="shared" si="16"/>
        <v>0</v>
      </c>
      <c r="L131" s="15"/>
      <c r="M131" s="15"/>
      <c r="N131" s="15"/>
    </row>
    <row r="132" spans="1:14" x14ac:dyDescent="0.2">
      <c r="A132" s="15"/>
      <c r="B132" s="15"/>
      <c r="C132" s="15"/>
      <c r="D132" s="15"/>
      <c r="E132" s="15"/>
      <c r="F132" s="15"/>
      <c r="G132" s="26">
        <v>0</v>
      </c>
      <c r="H132" s="26"/>
      <c r="I132" s="51">
        <f t="shared" si="15"/>
        <v>0</v>
      </c>
      <c r="J132" s="26"/>
      <c r="K132" s="51">
        <f t="shared" si="16"/>
        <v>0</v>
      </c>
      <c r="L132" s="15"/>
      <c r="M132" s="15"/>
      <c r="N132" s="15"/>
    </row>
    <row r="133" spans="1:14" x14ac:dyDescent="0.2">
      <c r="A133" s="15"/>
      <c r="B133" s="15"/>
      <c r="C133" s="15"/>
      <c r="D133" s="15"/>
      <c r="E133" s="15"/>
      <c r="F133" s="15"/>
      <c r="G133" s="33">
        <v>0</v>
      </c>
      <c r="H133" s="26"/>
      <c r="I133" s="54">
        <f t="shared" si="15"/>
        <v>0</v>
      </c>
      <c r="J133" s="26"/>
      <c r="K133" s="54">
        <f t="shared" si="16"/>
        <v>0</v>
      </c>
      <c r="L133" s="15"/>
      <c r="M133" s="15"/>
      <c r="N133" s="15"/>
    </row>
    <row r="134" spans="1:14" x14ac:dyDescent="0.2">
      <c r="A134" s="19" t="s">
        <v>5</v>
      </c>
      <c r="B134" s="15"/>
      <c r="C134" s="15"/>
      <c r="D134" s="15"/>
      <c r="E134" s="15"/>
      <c r="F134" s="15"/>
      <c r="G134" s="31">
        <f>SUM(G122:G133)</f>
        <v>0</v>
      </c>
      <c r="H134" s="26"/>
      <c r="I134" s="31">
        <f>SUM(I122:I133)</f>
        <v>0</v>
      </c>
      <c r="J134" s="26"/>
      <c r="K134" s="31">
        <f>SUM(K122:K133)</f>
        <v>0</v>
      </c>
      <c r="L134" s="15"/>
      <c r="M134" s="15"/>
      <c r="N134" s="15"/>
    </row>
    <row r="135" spans="1:14" x14ac:dyDescent="0.2">
      <c r="A135" s="15"/>
      <c r="B135" s="15"/>
      <c r="C135" s="15"/>
      <c r="D135" s="15"/>
      <c r="E135" s="15"/>
      <c r="F135" s="15"/>
      <c r="G135" s="26"/>
      <c r="H135" s="26"/>
      <c r="I135" s="26"/>
      <c r="J135" s="26"/>
      <c r="K135" s="26"/>
      <c r="L135" s="15"/>
      <c r="M135" s="15"/>
      <c r="N135" s="15"/>
    </row>
    <row r="136" spans="1:14" x14ac:dyDescent="0.2">
      <c r="A136" s="15"/>
      <c r="B136" s="15"/>
      <c r="C136" s="15"/>
      <c r="D136" s="15"/>
      <c r="E136" s="15"/>
      <c r="F136" s="15"/>
      <c r="G136" s="26"/>
      <c r="H136" s="26"/>
      <c r="I136" s="26"/>
      <c r="J136" s="26"/>
      <c r="K136" s="26"/>
      <c r="L136" s="15"/>
      <c r="M136" s="15"/>
      <c r="N136" s="15"/>
    </row>
    <row r="137" spans="1:14" x14ac:dyDescent="0.2">
      <c r="A137" s="19" t="s">
        <v>19</v>
      </c>
      <c r="B137" s="15"/>
      <c r="C137" s="15"/>
      <c r="D137" s="15"/>
      <c r="E137" s="15"/>
      <c r="F137" s="15"/>
      <c r="G137" s="26"/>
      <c r="H137" s="26"/>
      <c r="I137" s="26"/>
      <c r="J137" s="26"/>
      <c r="K137" s="26"/>
      <c r="L137" s="15"/>
      <c r="M137" s="15"/>
      <c r="N137" s="15"/>
    </row>
    <row r="138" spans="1:14" x14ac:dyDescent="0.2">
      <c r="A138" s="34" t="s">
        <v>20</v>
      </c>
      <c r="B138" s="15"/>
      <c r="C138" s="15"/>
      <c r="D138" s="15"/>
      <c r="E138" s="15"/>
      <c r="F138" s="15"/>
      <c r="G138" s="26">
        <v>0</v>
      </c>
      <c r="H138" s="26"/>
      <c r="I138" s="51">
        <f>ROUND(SUM(G138+(G138*$C$10)),0)</f>
        <v>0</v>
      </c>
      <c r="J138" s="26"/>
      <c r="K138" s="51">
        <f>ROUND(SUM(I138+(I138*$C$10)),0)</f>
        <v>0</v>
      </c>
      <c r="L138" s="15"/>
      <c r="M138" s="15"/>
      <c r="N138" s="15"/>
    </row>
    <row r="139" spans="1:14" x14ac:dyDescent="0.2">
      <c r="A139" s="34" t="s">
        <v>21</v>
      </c>
      <c r="B139" s="15"/>
      <c r="C139" s="15"/>
      <c r="D139" s="15"/>
      <c r="E139" s="15"/>
      <c r="F139" s="15"/>
      <c r="G139" s="33">
        <v>0</v>
      </c>
      <c r="H139" s="26"/>
      <c r="I139" s="54">
        <f>ROUND(SUM(G139+(G139*$C$10)),0)</f>
        <v>0</v>
      </c>
      <c r="J139" s="26"/>
      <c r="K139" s="54">
        <f>ROUND(SUM(I139+(I139*$C$10)),0)</f>
        <v>0</v>
      </c>
      <c r="L139" s="15"/>
      <c r="M139" s="15"/>
      <c r="N139" s="15"/>
    </row>
    <row r="140" spans="1:14" x14ac:dyDescent="0.2">
      <c r="A140" s="19" t="s">
        <v>22</v>
      </c>
      <c r="B140" s="15"/>
      <c r="C140" s="15"/>
      <c r="D140" s="15"/>
      <c r="E140" s="15"/>
      <c r="F140" s="15"/>
      <c r="G140" s="31">
        <f>SUM(G138:G139)</f>
        <v>0</v>
      </c>
      <c r="H140" s="26"/>
      <c r="I140" s="31">
        <f>SUM(I138:I139)</f>
        <v>0</v>
      </c>
      <c r="J140" s="26"/>
      <c r="K140" s="31">
        <f>SUM(K138:K139)</f>
        <v>0</v>
      </c>
      <c r="L140" s="15"/>
      <c r="M140" s="15"/>
      <c r="N140" s="15"/>
    </row>
    <row r="141" spans="1:14" x14ac:dyDescent="0.2">
      <c r="A141" s="15"/>
      <c r="B141" s="15"/>
      <c r="C141" s="15"/>
      <c r="D141" s="15"/>
      <c r="E141" s="15"/>
      <c r="F141" s="15"/>
      <c r="G141" s="26"/>
      <c r="H141" s="26"/>
      <c r="I141" s="26"/>
      <c r="J141" s="26"/>
      <c r="K141" s="26"/>
      <c r="L141" s="15"/>
      <c r="M141" s="15"/>
      <c r="N141" s="15"/>
    </row>
    <row r="142" spans="1:14" x14ac:dyDescent="0.2">
      <c r="A142" s="15"/>
      <c r="B142" s="15"/>
      <c r="C142" s="15"/>
      <c r="D142" s="15"/>
      <c r="E142" s="15"/>
      <c r="F142" s="15"/>
      <c r="G142" s="26"/>
      <c r="H142" s="26"/>
      <c r="I142" s="26"/>
      <c r="J142" s="26"/>
      <c r="K142" s="26"/>
      <c r="L142" s="15"/>
      <c r="M142" s="15"/>
      <c r="N142" s="15"/>
    </row>
    <row r="143" spans="1:14" x14ac:dyDescent="0.2">
      <c r="A143" s="19" t="s">
        <v>23</v>
      </c>
      <c r="B143" s="15"/>
      <c r="C143" s="15"/>
      <c r="D143" s="15"/>
      <c r="E143" s="15"/>
      <c r="F143" s="15"/>
      <c r="G143" s="26"/>
      <c r="H143" s="26"/>
      <c r="I143" s="26"/>
      <c r="J143" s="26"/>
      <c r="K143" s="26"/>
      <c r="L143" s="15"/>
      <c r="M143" s="15"/>
      <c r="N143" s="15"/>
    </row>
    <row r="144" spans="1:14" x14ac:dyDescent="0.2">
      <c r="A144" s="32" t="s">
        <v>17</v>
      </c>
      <c r="B144" s="15"/>
      <c r="C144" s="15"/>
      <c r="D144" s="15"/>
      <c r="E144" s="15"/>
      <c r="F144" s="15"/>
      <c r="G144" s="26"/>
      <c r="H144" s="26"/>
      <c r="I144" s="26"/>
      <c r="J144" s="26"/>
      <c r="K144" s="26"/>
      <c r="L144" s="15"/>
      <c r="M144" s="15"/>
      <c r="N144" s="15"/>
    </row>
    <row r="145" spans="1:14" x14ac:dyDescent="0.2">
      <c r="A145" s="15"/>
      <c r="B145" s="15"/>
      <c r="C145" s="15"/>
      <c r="D145" s="15"/>
      <c r="E145" s="15"/>
      <c r="F145" s="15"/>
      <c r="G145" s="26">
        <v>0</v>
      </c>
      <c r="H145" s="26"/>
      <c r="I145" s="51">
        <f>ROUND(SUM(G145+(G145*$C$10)),0)</f>
        <v>0</v>
      </c>
      <c r="J145" s="26"/>
      <c r="K145" s="51">
        <f>ROUND(SUM(I145+(I145*$C$10)),0)</f>
        <v>0</v>
      </c>
      <c r="L145" s="15"/>
      <c r="M145" s="15"/>
      <c r="N145" s="15"/>
    </row>
    <row r="146" spans="1:14" x14ac:dyDescent="0.2">
      <c r="A146" s="15"/>
      <c r="B146" s="15"/>
      <c r="C146" s="15"/>
      <c r="D146" s="15"/>
      <c r="E146" s="15"/>
      <c r="F146" s="15"/>
      <c r="G146" s="26">
        <v>0</v>
      </c>
      <c r="H146" s="26"/>
      <c r="I146" s="51">
        <f>ROUND(SUM(G146+(G146*$C$10)),0)</f>
        <v>0</v>
      </c>
      <c r="J146" s="26"/>
      <c r="K146" s="51">
        <f>ROUND(SUM(I146+(I146*$C$10)),0)</f>
        <v>0</v>
      </c>
      <c r="L146" s="15"/>
      <c r="M146" s="15"/>
      <c r="N146" s="15"/>
    </row>
    <row r="147" spans="1:14" x14ac:dyDescent="0.2">
      <c r="A147" s="15"/>
      <c r="B147" s="15"/>
      <c r="C147" s="15"/>
      <c r="D147" s="15"/>
      <c r="E147" s="15"/>
      <c r="F147" s="15"/>
      <c r="G147" s="33">
        <v>0</v>
      </c>
      <c r="H147" s="26"/>
      <c r="I147" s="54">
        <f>ROUND(SUM(G147+(G147*$C$10)),0)</f>
        <v>0</v>
      </c>
      <c r="J147" s="26"/>
      <c r="K147" s="54">
        <f>ROUND(SUM(I147+(I147*$C$10)),0)</f>
        <v>0</v>
      </c>
      <c r="L147" s="15"/>
      <c r="M147" s="15"/>
      <c r="N147" s="15"/>
    </row>
    <row r="148" spans="1:14" x14ac:dyDescent="0.2">
      <c r="A148" s="19" t="s">
        <v>5</v>
      </c>
      <c r="B148" s="15"/>
      <c r="C148" s="15"/>
      <c r="D148" s="15"/>
      <c r="E148" s="15"/>
      <c r="F148" s="15"/>
      <c r="G148" s="31">
        <f>SUM(G145:G147)</f>
        <v>0</v>
      </c>
      <c r="H148" s="26"/>
      <c r="I148" s="31">
        <f>SUM(I145:I147)</f>
        <v>0</v>
      </c>
      <c r="J148" s="26"/>
      <c r="K148" s="31">
        <f>SUM(K145:K147)</f>
        <v>0</v>
      </c>
      <c r="L148" s="15"/>
      <c r="M148" s="15"/>
      <c r="N148" s="15"/>
    </row>
    <row r="149" spans="1:14" x14ac:dyDescent="0.2">
      <c r="A149" s="15"/>
      <c r="B149" s="15"/>
      <c r="C149" s="15"/>
      <c r="D149" s="15"/>
      <c r="E149" s="15"/>
      <c r="F149" s="15"/>
      <c r="G149" s="26"/>
      <c r="H149" s="26"/>
      <c r="I149" s="26"/>
      <c r="J149" s="26"/>
      <c r="K149" s="26"/>
      <c r="L149" s="15"/>
      <c r="M149" s="15"/>
      <c r="N149" s="15"/>
    </row>
    <row r="150" spans="1:14" x14ac:dyDescent="0.2">
      <c r="A150" s="15"/>
      <c r="B150" s="15"/>
      <c r="C150" s="15"/>
      <c r="D150" s="15"/>
      <c r="E150" s="15"/>
      <c r="F150" s="15"/>
      <c r="G150" s="26"/>
      <c r="H150" s="26"/>
      <c r="I150" s="26"/>
      <c r="J150" s="26"/>
      <c r="K150" s="26"/>
      <c r="L150" s="15"/>
      <c r="M150" s="15"/>
      <c r="N150" s="15"/>
    </row>
    <row r="151" spans="1:14" x14ac:dyDescent="0.2">
      <c r="A151" s="19" t="s">
        <v>24</v>
      </c>
      <c r="B151" s="15"/>
      <c r="C151" s="15"/>
      <c r="D151" s="15"/>
      <c r="E151" s="15"/>
      <c r="F151" s="15"/>
      <c r="G151" s="26"/>
      <c r="H151" s="26"/>
      <c r="I151" s="26"/>
      <c r="J151" s="26"/>
      <c r="K151" s="26"/>
      <c r="L151" s="15"/>
      <c r="M151" s="15"/>
      <c r="N151" s="15"/>
    </row>
    <row r="152" spans="1:14" x14ac:dyDescent="0.2">
      <c r="A152" s="32" t="s">
        <v>17</v>
      </c>
      <c r="B152" s="15"/>
      <c r="C152" s="15"/>
      <c r="D152" s="15"/>
      <c r="E152" s="15"/>
      <c r="F152" s="15"/>
      <c r="G152" s="26"/>
      <c r="H152" s="26"/>
      <c r="I152" s="26"/>
      <c r="J152" s="26"/>
      <c r="K152" s="26"/>
      <c r="L152" s="15"/>
      <c r="M152" s="15"/>
      <c r="N152" s="15"/>
    </row>
    <row r="153" spans="1:14" x14ac:dyDescent="0.2">
      <c r="A153" s="15"/>
      <c r="B153" s="15"/>
      <c r="C153" s="15"/>
      <c r="D153" s="15"/>
      <c r="E153" s="15"/>
      <c r="F153" s="15"/>
      <c r="G153" s="26">
        <v>0</v>
      </c>
      <c r="H153" s="26"/>
      <c r="I153" s="51">
        <f>ROUND(SUM(G153+(G153*$C$10)),0)</f>
        <v>0</v>
      </c>
      <c r="J153" s="26"/>
      <c r="K153" s="51">
        <f>ROUND(SUM(I153+(I153*$C$10)),0)</f>
        <v>0</v>
      </c>
      <c r="L153" s="15"/>
      <c r="M153" s="15"/>
      <c r="N153" s="15"/>
    </row>
    <row r="154" spans="1:14" x14ac:dyDescent="0.2">
      <c r="A154" s="15"/>
      <c r="B154" s="15"/>
      <c r="C154" s="15"/>
      <c r="D154" s="15"/>
      <c r="E154" s="15"/>
      <c r="F154" s="15"/>
      <c r="G154" s="26">
        <v>0</v>
      </c>
      <c r="H154" s="26"/>
      <c r="I154" s="51">
        <f>ROUND(SUM(G154+(G154*$C$10)),0)</f>
        <v>0</v>
      </c>
      <c r="J154" s="26"/>
      <c r="K154" s="51">
        <f>ROUND(SUM(I154+(I154*$C$10)),0)</f>
        <v>0</v>
      </c>
      <c r="L154" s="15"/>
      <c r="M154" s="15"/>
      <c r="N154" s="15"/>
    </row>
    <row r="155" spans="1:14" x14ac:dyDescent="0.2">
      <c r="A155" s="15"/>
      <c r="B155" s="15"/>
      <c r="C155" s="15"/>
      <c r="D155" s="15"/>
      <c r="E155" s="15"/>
      <c r="F155" s="15"/>
      <c r="G155" s="33">
        <v>0</v>
      </c>
      <c r="H155" s="26"/>
      <c r="I155" s="54">
        <f>ROUND(SUM(G155+(G155*$C$10)),0)</f>
        <v>0</v>
      </c>
      <c r="J155" s="26"/>
      <c r="K155" s="54">
        <f>ROUND(SUM(I155+(I155*$C$10)),0)</f>
        <v>0</v>
      </c>
      <c r="L155" s="15"/>
      <c r="M155" s="15"/>
      <c r="N155" s="15"/>
    </row>
    <row r="156" spans="1:14" x14ac:dyDescent="0.2">
      <c r="A156" s="19" t="s">
        <v>5</v>
      </c>
      <c r="B156" s="15"/>
      <c r="C156" s="15"/>
      <c r="D156" s="15"/>
      <c r="E156" s="15"/>
      <c r="F156" s="15"/>
      <c r="G156" s="31">
        <f>SUM(G153:G155)</f>
        <v>0</v>
      </c>
      <c r="H156" s="26"/>
      <c r="I156" s="31">
        <f>SUM(I153:I155)</f>
        <v>0</v>
      </c>
      <c r="J156" s="26"/>
      <c r="K156" s="31">
        <f>SUM(K153:K155)</f>
        <v>0</v>
      </c>
      <c r="L156" s="15"/>
      <c r="M156" s="15"/>
      <c r="N156" s="15"/>
    </row>
    <row r="157" spans="1:14" x14ac:dyDescent="0.2">
      <c r="A157" s="15" t="s">
        <v>16</v>
      </c>
      <c r="B157" s="15"/>
      <c r="C157" s="15"/>
      <c r="D157" s="15"/>
      <c r="E157" s="15"/>
      <c r="F157" s="15"/>
      <c r="G157" s="26"/>
      <c r="H157" s="26"/>
      <c r="I157" s="26"/>
      <c r="J157" s="26"/>
      <c r="K157" s="26"/>
      <c r="L157" s="15"/>
      <c r="M157" s="15"/>
      <c r="N157" s="15"/>
    </row>
    <row r="158" spans="1:14" x14ac:dyDescent="0.2">
      <c r="A158" s="15"/>
      <c r="B158" s="15"/>
      <c r="C158" s="15"/>
      <c r="D158" s="15"/>
      <c r="E158" s="15"/>
      <c r="F158" s="15"/>
      <c r="G158" s="26"/>
      <c r="H158" s="26"/>
      <c r="I158" s="26"/>
      <c r="J158" s="26"/>
      <c r="K158" s="26"/>
      <c r="L158" s="15"/>
      <c r="M158" s="15"/>
      <c r="N158" s="15"/>
    </row>
    <row r="159" spans="1:14" x14ac:dyDescent="0.2">
      <c r="A159" s="19" t="s">
        <v>25</v>
      </c>
      <c r="B159" s="15"/>
      <c r="C159" s="15"/>
      <c r="D159" s="15"/>
      <c r="E159" s="15"/>
      <c r="F159" s="15"/>
      <c r="G159" s="26"/>
      <c r="H159" s="26"/>
      <c r="I159" s="26"/>
      <c r="J159" s="26"/>
      <c r="K159" s="26"/>
      <c r="L159" s="15"/>
      <c r="M159" s="15"/>
      <c r="N159" s="15"/>
    </row>
    <row r="160" spans="1:14" x14ac:dyDescent="0.2">
      <c r="A160" s="32" t="s">
        <v>17</v>
      </c>
      <c r="B160" s="15"/>
      <c r="C160" s="15"/>
      <c r="D160" s="15"/>
      <c r="E160" s="15"/>
      <c r="F160" s="15"/>
      <c r="G160" s="26">
        <v>0</v>
      </c>
      <c r="H160" s="26"/>
      <c r="I160" s="51">
        <f>ROUND(SUM(G160+(G160*$C$10)),0)</f>
        <v>0</v>
      </c>
      <c r="J160" s="26"/>
      <c r="K160" s="51">
        <f>ROUND(SUM(I160+(I160*$C$10)),0)</f>
        <v>0</v>
      </c>
      <c r="L160" s="15"/>
      <c r="M160" s="15"/>
      <c r="N160" s="15"/>
    </row>
    <row r="161" spans="1:15" x14ac:dyDescent="0.2">
      <c r="A161" s="15"/>
      <c r="B161" s="15"/>
      <c r="C161" s="15"/>
      <c r="D161" s="15"/>
      <c r="E161" s="15"/>
      <c r="F161" s="15"/>
      <c r="G161" s="26">
        <v>0</v>
      </c>
      <c r="H161" s="26"/>
      <c r="I161" s="51">
        <f>ROUND(SUM(G161+(G161*$C$10)),0)</f>
        <v>0</v>
      </c>
      <c r="J161" s="26"/>
      <c r="K161" s="51">
        <f>ROUND(SUM(I161+(I161*$C$10)),0)</f>
        <v>0</v>
      </c>
      <c r="L161" s="15"/>
      <c r="M161" s="15"/>
      <c r="N161" s="15"/>
    </row>
    <row r="162" spans="1:15" x14ac:dyDescent="0.2">
      <c r="A162" s="15"/>
      <c r="B162" s="15"/>
      <c r="C162" s="15"/>
      <c r="D162" s="15"/>
      <c r="E162" s="15"/>
      <c r="F162" s="15"/>
      <c r="G162" s="26">
        <v>0</v>
      </c>
      <c r="H162" s="26"/>
      <c r="I162" s="51">
        <f>ROUND(SUM(G162+(G162*$C$10)),0)</f>
        <v>0</v>
      </c>
      <c r="J162" s="26"/>
      <c r="K162" s="51">
        <f>ROUND(SUM(I162+(I162*$C$10)),0)</f>
        <v>0</v>
      </c>
      <c r="L162" s="15"/>
      <c r="M162" s="15"/>
      <c r="N162" s="15"/>
    </row>
    <row r="163" spans="1:15" x14ac:dyDescent="0.2">
      <c r="A163" s="15"/>
      <c r="B163" s="15"/>
      <c r="C163" s="15"/>
      <c r="D163" s="15"/>
      <c r="E163" s="15"/>
      <c r="F163" s="15"/>
      <c r="G163" s="26">
        <v>0</v>
      </c>
      <c r="H163" s="26"/>
      <c r="I163" s="51">
        <f>ROUND(SUM(G163+(G163*$C$10)),0)</f>
        <v>0</v>
      </c>
      <c r="J163" s="26"/>
      <c r="K163" s="51">
        <f>ROUND(SUM(I163+(I163*$C$10)),0)</f>
        <v>0</v>
      </c>
      <c r="L163" s="15"/>
      <c r="M163" s="15"/>
      <c r="N163" s="15"/>
    </row>
    <row r="164" spans="1:15" x14ac:dyDescent="0.2">
      <c r="A164" s="15"/>
      <c r="B164" s="15"/>
      <c r="C164" s="15"/>
      <c r="D164" s="15"/>
      <c r="E164" s="15"/>
      <c r="F164" s="15"/>
      <c r="G164" s="26">
        <v>0</v>
      </c>
      <c r="H164" s="26"/>
      <c r="I164" s="51">
        <f>ROUND(SUM(G164+(G164*$C$10)),0)</f>
        <v>0</v>
      </c>
      <c r="J164" s="26"/>
      <c r="K164" s="51">
        <f>ROUND(SUM(I164+(I164*$C$10)),0)</f>
        <v>0</v>
      </c>
      <c r="L164" s="15"/>
      <c r="M164" s="15"/>
      <c r="N164" s="15"/>
    </row>
    <row r="165" spans="1:15" x14ac:dyDescent="0.2">
      <c r="A165" s="15"/>
      <c r="B165" s="15"/>
      <c r="C165" s="15"/>
      <c r="D165" s="15"/>
      <c r="E165" s="15"/>
      <c r="F165" s="15"/>
      <c r="G165" s="26"/>
      <c r="H165" s="26"/>
      <c r="I165" s="51"/>
      <c r="J165" s="26"/>
      <c r="K165" s="51"/>
      <c r="L165" s="15"/>
      <c r="M165" s="34" t="s">
        <v>53</v>
      </c>
      <c r="N165" s="15"/>
    </row>
    <row r="166" spans="1:15" x14ac:dyDescent="0.2">
      <c r="A166" s="16" t="s">
        <v>54</v>
      </c>
      <c r="B166" s="15"/>
      <c r="C166" s="15"/>
      <c r="D166" s="15"/>
      <c r="E166" s="15"/>
      <c r="F166" s="15"/>
      <c r="G166" s="26">
        <v>0</v>
      </c>
      <c r="H166" s="26"/>
      <c r="I166" s="51">
        <f>ROUND(SUM(G166+(G166*$C$10)),0)</f>
        <v>0</v>
      </c>
      <c r="J166" s="26"/>
      <c r="K166" s="51">
        <f>ROUND(SUM(I166+(I166*$C$10)),0)</f>
        <v>0</v>
      </c>
      <c r="L166" s="15"/>
      <c r="M166" s="26">
        <f>SUM(G166:K166)</f>
        <v>0</v>
      </c>
      <c r="N166" s="15"/>
    </row>
    <row r="167" spans="1:15" x14ac:dyDescent="0.2">
      <c r="A167" s="15"/>
      <c r="B167" s="15"/>
      <c r="C167" s="15"/>
      <c r="D167" s="15"/>
      <c r="E167" s="15"/>
      <c r="F167" s="15"/>
      <c r="G167" s="26"/>
      <c r="H167" s="26"/>
      <c r="I167" s="51"/>
      <c r="J167" s="26"/>
      <c r="K167" s="51"/>
      <c r="L167" s="15"/>
      <c r="M167" s="34" t="s">
        <v>27</v>
      </c>
      <c r="N167" s="15"/>
    </row>
    <row r="168" spans="1:15" x14ac:dyDescent="0.2">
      <c r="A168" s="16" t="s">
        <v>26</v>
      </c>
      <c r="B168" s="15"/>
      <c r="C168" s="15"/>
      <c r="D168" s="15"/>
      <c r="E168" s="15"/>
      <c r="F168" s="15"/>
      <c r="G168" s="33">
        <v>0</v>
      </c>
      <c r="H168" s="26"/>
      <c r="I168" s="54">
        <f>ROUND(SUM(G168+(G168*$C$10)),0)</f>
        <v>0</v>
      </c>
      <c r="J168" s="26"/>
      <c r="K168" s="54">
        <f>ROUND(SUM(I168+(I168*$C$10)),0)</f>
        <v>0</v>
      </c>
      <c r="L168" s="15"/>
      <c r="M168" s="26">
        <f>SUM(G168:K168)</f>
        <v>0</v>
      </c>
      <c r="N168" s="15"/>
    </row>
    <row r="169" spans="1:15" x14ac:dyDescent="0.2">
      <c r="A169" s="19" t="s">
        <v>5</v>
      </c>
      <c r="B169" s="15"/>
      <c r="C169" s="15"/>
      <c r="D169" s="15"/>
      <c r="E169" s="15"/>
      <c r="F169" s="15"/>
      <c r="G169" s="31">
        <f>SUM(G160:G168)</f>
        <v>0</v>
      </c>
      <c r="H169" s="26"/>
      <c r="I169" s="31">
        <f>SUM(I160:I168)</f>
        <v>0</v>
      </c>
      <c r="J169" s="26"/>
      <c r="K169" s="31">
        <f>SUM(K160:K168)</f>
        <v>0</v>
      </c>
      <c r="L169" s="15"/>
      <c r="M169" s="15"/>
      <c r="N169" s="15"/>
    </row>
    <row r="170" spans="1:15" x14ac:dyDescent="0.2">
      <c r="A170" s="15"/>
      <c r="B170" s="15"/>
      <c r="C170" s="15"/>
      <c r="D170" s="15"/>
      <c r="E170" s="15"/>
      <c r="F170" s="15"/>
      <c r="G170" s="26"/>
      <c r="H170" s="26"/>
      <c r="I170" s="26"/>
      <c r="J170" s="26"/>
      <c r="K170" s="26"/>
      <c r="L170" s="15"/>
      <c r="M170" s="15"/>
      <c r="N170" s="15"/>
    </row>
    <row r="171" spans="1:15" x14ac:dyDescent="0.2">
      <c r="A171" s="18" t="s">
        <v>28</v>
      </c>
      <c r="B171" s="15"/>
      <c r="C171" s="15"/>
      <c r="D171" s="15"/>
      <c r="E171" s="15"/>
      <c r="F171" s="15"/>
      <c r="G171" s="31">
        <f>SUM(G100+G108+G117+G134+G140+G148+G156+G169)</f>
        <v>0</v>
      </c>
      <c r="H171" s="31"/>
      <c r="I171" s="31">
        <f>SUM(I100+I108+I117+I134+I140+I148+I156+I169)</f>
        <v>0</v>
      </c>
      <c r="J171" s="31"/>
      <c r="K171" s="31">
        <f>SUM(K100+K108+K117+K134+K140+K148+K156+K169)</f>
        <v>0</v>
      </c>
      <c r="L171" s="15"/>
      <c r="M171" s="15"/>
      <c r="N171" s="15"/>
    </row>
    <row r="172" spans="1:15" ht="18" x14ac:dyDescent="0.25">
      <c r="A172" s="15"/>
      <c r="B172" s="15"/>
      <c r="C172" s="15"/>
      <c r="D172" s="15"/>
      <c r="E172" s="15"/>
      <c r="F172" s="15"/>
      <c r="G172" s="35">
        <f>SUM(G100+G108+G134+G156+G169-G168-G166)</f>
        <v>0</v>
      </c>
      <c r="H172" s="35"/>
      <c r="I172" s="35">
        <f>SUM(I100+I108+I134+I156+I169-I168-I166)</f>
        <v>0</v>
      </c>
      <c r="J172" s="35"/>
      <c r="K172" s="35">
        <f>SUM(K100+K108+K134+K156+K169-K168-K166)</f>
        <v>0</v>
      </c>
      <c r="L172" s="15"/>
      <c r="M172" s="15"/>
      <c r="N172" s="38"/>
      <c r="O172" s="60"/>
    </row>
    <row r="173" spans="1:15" ht="18" x14ac:dyDescent="0.25">
      <c r="A173" s="15"/>
      <c r="B173" s="15"/>
      <c r="C173" s="15"/>
      <c r="D173" s="15"/>
      <c r="E173" s="15"/>
      <c r="F173" s="15"/>
      <c r="G173" s="26"/>
      <c r="H173" s="26"/>
      <c r="I173" s="26"/>
      <c r="J173" s="26"/>
      <c r="K173" s="26"/>
      <c r="L173" s="15"/>
      <c r="M173" s="15"/>
      <c r="N173" s="38"/>
      <c r="O173" s="60"/>
    </row>
    <row r="174" spans="1:15" ht="18" x14ac:dyDescent="0.25">
      <c r="A174" s="19" t="s">
        <v>29</v>
      </c>
      <c r="B174" s="15"/>
      <c r="C174" s="15"/>
      <c r="D174" s="15"/>
      <c r="E174" s="15"/>
      <c r="F174" s="15"/>
      <c r="G174" s="26"/>
      <c r="H174" s="26"/>
      <c r="I174" s="26"/>
      <c r="J174" s="26"/>
      <c r="K174" s="26"/>
      <c r="L174" s="15"/>
      <c r="M174" s="15"/>
      <c r="N174" s="38"/>
      <c r="O174" s="60"/>
    </row>
    <row r="175" spans="1:15" ht="18" x14ac:dyDescent="0.25">
      <c r="A175" s="34" t="s">
        <v>32</v>
      </c>
      <c r="B175" s="15"/>
      <c r="C175" s="15"/>
      <c r="D175" s="15"/>
      <c r="E175" s="15"/>
      <c r="F175" s="15"/>
      <c r="G175" s="26"/>
      <c r="H175" s="26"/>
      <c r="I175" s="26"/>
      <c r="J175" s="26"/>
      <c r="K175" s="26"/>
      <c r="L175" s="15"/>
      <c r="M175" s="34" t="s">
        <v>65</v>
      </c>
      <c r="N175" s="38"/>
      <c r="O175" s="60"/>
    </row>
    <row r="176" spans="1:15" x14ac:dyDescent="0.2">
      <c r="A176" s="15"/>
      <c r="B176" s="15"/>
      <c r="C176" s="15"/>
      <c r="D176" s="15"/>
      <c r="E176" s="21" t="s">
        <v>30</v>
      </c>
      <c r="F176" s="15"/>
      <c r="G176" s="33">
        <v>0</v>
      </c>
      <c r="H176" s="26"/>
      <c r="I176" s="33">
        <v>0</v>
      </c>
      <c r="J176" s="26"/>
      <c r="K176" s="33">
        <v>0</v>
      </c>
      <c r="L176" s="15"/>
      <c r="M176" s="26">
        <f>SUM(G176:K176)</f>
        <v>0</v>
      </c>
      <c r="N176" s="15"/>
    </row>
    <row r="177" spans="1:15" x14ac:dyDescent="0.2">
      <c r="A177" s="15"/>
      <c r="B177" s="15"/>
      <c r="C177" s="15"/>
      <c r="D177" s="15"/>
      <c r="E177" s="21" t="s">
        <v>31</v>
      </c>
      <c r="F177" s="15"/>
      <c r="G177" s="26">
        <v>0</v>
      </c>
      <c r="H177" s="26"/>
      <c r="I177" s="26">
        <v>0</v>
      </c>
      <c r="J177" s="26"/>
      <c r="K177" s="26">
        <v>0</v>
      </c>
      <c r="L177" s="15"/>
      <c r="M177" s="26">
        <f>SUM(G177:K177)</f>
        <v>0</v>
      </c>
      <c r="N177" s="15"/>
    </row>
    <row r="178" spans="1:15" x14ac:dyDescent="0.2">
      <c r="A178" s="15"/>
      <c r="B178" s="15"/>
      <c r="C178" s="15"/>
      <c r="D178" s="15"/>
      <c r="E178" s="15"/>
      <c r="F178" s="15"/>
      <c r="G178" s="36">
        <f>IF(G176+G177&gt;=25000,"25,000",G176+G177)</f>
        <v>0</v>
      </c>
      <c r="H178" s="35"/>
      <c r="I178" s="56">
        <f>IF(I176+I177+G178&gt;=25000, 25000-G178, I176+I177)</f>
        <v>0</v>
      </c>
      <c r="J178" s="35"/>
      <c r="K178" s="56">
        <f>IF(K176+K177+I178+G178&gt;=25000, 25000-(I178+G178), K176+K177)</f>
        <v>0</v>
      </c>
      <c r="L178" s="15"/>
      <c r="M178" s="15"/>
      <c r="N178" s="15"/>
    </row>
    <row r="179" spans="1:15" x14ac:dyDescent="0.2">
      <c r="A179" s="34" t="s">
        <v>33</v>
      </c>
      <c r="B179" s="15"/>
      <c r="C179" s="15"/>
      <c r="D179" s="15"/>
      <c r="E179" s="15"/>
      <c r="F179" s="15"/>
      <c r="G179" s="26"/>
      <c r="H179" s="26"/>
      <c r="I179" s="26"/>
      <c r="J179" s="26"/>
      <c r="K179" s="26"/>
      <c r="L179" s="15"/>
      <c r="M179" s="15"/>
      <c r="N179" s="15"/>
    </row>
    <row r="180" spans="1:15" x14ac:dyDescent="0.2">
      <c r="A180" s="15"/>
      <c r="B180" s="15"/>
      <c r="C180" s="15"/>
      <c r="D180" s="15"/>
      <c r="E180" s="21" t="s">
        <v>30</v>
      </c>
      <c r="F180" s="15"/>
      <c r="G180" s="33">
        <v>0</v>
      </c>
      <c r="H180" s="26"/>
      <c r="I180" s="33">
        <v>0</v>
      </c>
      <c r="J180" s="26"/>
      <c r="K180" s="33">
        <v>0</v>
      </c>
      <c r="L180" s="15"/>
      <c r="M180" s="26">
        <f>SUM(G180:K180)</f>
        <v>0</v>
      </c>
      <c r="N180" s="15"/>
    </row>
    <row r="181" spans="1:15" x14ac:dyDescent="0.2">
      <c r="A181" s="15"/>
      <c r="B181" s="15"/>
      <c r="C181" s="15"/>
      <c r="D181" s="15"/>
      <c r="E181" s="21" t="s">
        <v>31</v>
      </c>
      <c r="F181" s="15"/>
      <c r="G181" s="26">
        <v>0</v>
      </c>
      <c r="H181" s="26"/>
      <c r="I181" s="26">
        <v>0</v>
      </c>
      <c r="J181" s="26"/>
      <c r="K181" s="26">
        <v>0</v>
      </c>
      <c r="L181" s="15"/>
      <c r="M181" s="26">
        <f>SUM(G181:K181)</f>
        <v>0</v>
      </c>
      <c r="N181" s="15"/>
    </row>
    <row r="182" spans="1:15" x14ac:dyDescent="0.2">
      <c r="A182" s="15"/>
      <c r="B182" s="15"/>
      <c r="C182" s="15"/>
      <c r="D182" s="15"/>
      <c r="E182" s="15"/>
      <c r="F182" s="15"/>
      <c r="G182" s="36">
        <f>IF(G180+G181&gt;=25000,"25,000",G180+G181)</f>
        <v>0</v>
      </c>
      <c r="H182" s="35"/>
      <c r="I182" s="56">
        <f>IF(I180+I181+G182&gt;=25000, 25000-G182, I180+I181)</f>
        <v>0</v>
      </c>
      <c r="J182" s="35"/>
      <c r="K182" s="56">
        <f>IF(K180+K181+I182+G182&gt;=25000, 25000-(I182+G182), K180+K181)</f>
        <v>0</v>
      </c>
      <c r="L182" s="15"/>
      <c r="M182" s="15"/>
      <c r="N182" s="15"/>
    </row>
    <row r="183" spans="1:15" x14ac:dyDescent="0.2">
      <c r="A183" s="34" t="s">
        <v>55</v>
      </c>
      <c r="B183" s="15"/>
      <c r="C183" s="15"/>
      <c r="D183" s="15"/>
      <c r="E183" s="15"/>
      <c r="F183" s="15"/>
      <c r="G183" s="26"/>
      <c r="H183" s="26"/>
      <c r="I183" s="26"/>
      <c r="J183" s="26"/>
      <c r="K183" s="26"/>
      <c r="L183" s="15"/>
      <c r="M183" s="15"/>
      <c r="N183" s="15"/>
    </row>
    <row r="184" spans="1:15" x14ac:dyDescent="0.2">
      <c r="A184" s="15"/>
      <c r="B184" s="15"/>
      <c r="C184" s="15"/>
      <c r="D184" s="15"/>
      <c r="E184" s="21" t="s">
        <v>30</v>
      </c>
      <c r="F184" s="15"/>
      <c r="G184" s="33">
        <v>0</v>
      </c>
      <c r="H184" s="26"/>
      <c r="I184" s="33">
        <v>0</v>
      </c>
      <c r="J184" s="26"/>
      <c r="K184" s="33">
        <v>0</v>
      </c>
      <c r="L184" s="15"/>
      <c r="M184" s="26">
        <f>SUM(G184:K184)</f>
        <v>0</v>
      </c>
      <c r="N184" s="15"/>
    </row>
    <row r="185" spans="1:15" x14ac:dyDescent="0.2">
      <c r="A185" s="15"/>
      <c r="B185" s="15"/>
      <c r="C185" s="15"/>
      <c r="D185" s="15"/>
      <c r="E185" s="21" t="s">
        <v>31</v>
      </c>
      <c r="F185" s="15"/>
      <c r="G185" s="26">
        <v>0</v>
      </c>
      <c r="H185" s="26"/>
      <c r="I185" s="26">
        <v>0</v>
      </c>
      <c r="J185" s="26"/>
      <c r="K185" s="26">
        <v>0</v>
      </c>
      <c r="L185" s="15"/>
      <c r="M185" s="26">
        <f>SUM(G185:K185)</f>
        <v>0</v>
      </c>
      <c r="N185" s="15"/>
    </row>
    <row r="186" spans="1:15" x14ac:dyDescent="0.2">
      <c r="A186" s="15"/>
      <c r="B186" s="15"/>
      <c r="C186" s="15"/>
      <c r="D186" s="15"/>
      <c r="E186" s="15"/>
      <c r="F186" s="15"/>
      <c r="G186" s="36">
        <f>IF(G184+G185&gt;=25000,"25,000",G184+G185)</f>
        <v>0</v>
      </c>
      <c r="H186" s="35"/>
      <c r="I186" s="56">
        <f>IF(I184+I185+G186&gt;=25000, 25000-G186, I184+I185)</f>
        <v>0</v>
      </c>
      <c r="J186" s="35"/>
      <c r="K186" s="56">
        <f>IF(K184+K185+I186+G186&gt;=25000, 25000-(I186+G186), K184+K185)</f>
        <v>0</v>
      </c>
      <c r="L186" s="15"/>
      <c r="M186" s="15"/>
      <c r="N186" s="15"/>
    </row>
    <row r="187" spans="1:15" x14ac:dyDescent="0.2">
      <c r="A187" s="34" t="s">
        <v>34</v>
      </c>
      <c r="B187" s="15"/>
      <c r="C187" s="15"/>
      <c r="D187" s="15"/>
      <c r="E187" s="15"/>
      <c r="F187" s="15"/>
      <c r="G187" s="26"/>
      <c r="H187" s="26"/>
      <c r="I187" s="26"/>
      <c r="J187" s="26"/>
      <c r="K187" s="26"/>
      <c r="L187" s="15"/>
      <c r="M187" s="15"/>
      <c r="N187" s="15"/>
    </row>
    <row r="188" spans="1:15" x14ac:dyDescent="0.2">
      <c r="A188" s="15"/>
      <c r="B188" s="15"/>
      <c r="C188" s="15"/>
      <c r="D188" s="15"/>
      <c r="E188" s="21" t="s">
        <v>30</v>
      </c>
      <c r="F188" s="15"/>
      <c r="G188" s="33">
        <v>0</v>
      </c>
      <c r="H188" s="26"/>
      <c r="I188" s="33">
        <v>0</v>
      </c>
      <c r="J188" s="26"/>
      <c r="K188" s="33">
        <v>0</v>
      </c>
      <c r="L188" s="15"/>
      <c r="M188" s="26">
        <f>SUM(G188:K188)</f>
        <v>0</v>
      </c>
      <c r="N188" s="15"/>
      <c r="O188" s="15"/>
    </row>
    <row r="189" spans="1:15" x14ac:dyDescent="0.2">
      <c r="A189" s="15"/>
      <c r="B189" s="15"/>
      <c r="C189" s="15"/>
      <c r="D189" s="15"/>
      <c r="E189" s="21" t="s">
        <v>31</v>
      </c>
      <c r="F189" s="15"/>
      <c r="G189" s="26">
        <v>0</v>
      </c>
      <c r="H189" s="26"/>
      <c r="I189" s="26">
        <v>0</v>
      </c>
      <c r="J189" s="26"/>
      <c r="K189" s="26">
        <v>0</v>
      </c>
      <c r="L189" s="15"/>
      <c r="M189" s="26">
        <f>SUM(G189:K189)</f>
        <v>0</v>
      </c>
      <c r="N189" s="15"/>
      <c r="O189" s="15"/>
    </row>
    <row r="190" spans="1:15" x14ac:dyDescent="0.2">
      <c r="A190" s="15"/>
      <c r="B190" s="15"/>
      <c r="C190" s="15"/>
      <c r="D190" s="15"/>
      <c r="E190" s="15"/>
      <c r="F190" s="15"/>
      <c r="G190" s="36">
        <f>IF(G188+G189&gt;=25000,"25,000",G188+G189)</f>
        <v>0</v>
      </c>
      <c r="H190" s="35"/>
      <c r="I190" s="56">
        <f>IF(I188+I189+G190&gt;=25000, 25000-G190, I188+I189)</f>
        <v>0</v>
      </c>
      <c r="J190" s="35"/>
      <c r="K190" s="56">
        <f>IF(K188+K189+I190+G190&gt;=25000, 25000-(I190+G190), K188+K189)</f>
        <v>0</v>
      </c>
      <c r="L190" s="15"/>
      <c r="M190" s="15"/>
      <c r="N190" s="15"/>
      <c r="O190" s="15"/>
    </row>
    <row r="191" spans="1:15" x14ac:dyDescent="0.2">
      <c r="A191" s="15"/>
      <c r="B191" s="15"/>
      <c r="C191" s="15"/>
      <c r="D191" s="15"/>
      <c r="E191" s="15"/>
      <c r="F191" s="15"/>
      <c r="G191" s="26"/>
      <c r="H191" s="26"/>
      <c r="I191" s="26"/>
      <c r="J191" s="26"/>
      <c r="K191" s="26"/>
      <c r="L191" s="15"/>
      <c r="M191" s="15"/>
      <c r="N191" s="15"/>
      <c r="O191" s="15"/>
    </row>
    <row r="192" spans="1:15" x14ac:dyDescent="0.2">
      <c r="A192" s="18" t="s">
        <v>35</v>
      </c>
      <c r="B192" s="18"/>
      <c r="C192" s="18"/>
      <c r="D192" s="18"/>
      <c r="E192" s="18"/>
      <c r="F192" s="18"/>
      <c r="G192" s="31">
        <f>SUM(G176+G180+G184+G188)</f>
        <v>0</v>
      </c>
      <c r="H192" s="31"/>
      <c r="I192" s="31">
        <f>SUM(I176+I180+I184+I188)</f>
        <v>0</v>
      </c>
      <c r="J192" s="31"/>
      <c r="K192" s="31">
        <f>SUM(K176+K180+K184+K188)</f>
        <v>0</v>
      </c>
      <c r="L192" s="15"/>
      <c r="M192" s="31">
        <f>SUM(G192:K192)</f>
        <v>0</v>
      </c>
      <c r="N192" s="15"/>
      <c r="O192" s="15"/>
    </row>
    <row r="193" spans="1:15" x14ac:dyDescent="0.2">
      <c r="A193" s="18" t="s">
        <v>36</v>
      </c>
      <c r="B193" s="18"/>
      <c r="C193" s="18"/>
      <c r="D193" s="18"/>
      <c r="E193" s="18"/>
      <c r="F193" s="18"/>
      <c r="G193" s="31">
        <f>SUM(G177+G181+G185+G189)</f>
        <v>0</v>
      </c>
      <c r="H193" s="31"/>
      <c r="I193" s="31">
        <f>SUM(I177+I181+I185+I189)</f>
        <v>0</v>
      </c>
      <c r="J193" s="31"/>
      <c r="K193" s="31">
        <f>SUM(K177+K181+K185+K189)</f>
        <v>0</v>
      </c>
      <c r="L193" s="15"/>
      <c r="M193" s="31">
        <f>SUM(G193:K193)</f>
        <v>0</v>
      </c>
      <c r="N193" s="15"/>
      <c r="O193" s="15"/>
    </row>
    <row r="194" spans="1:15" x14ac:dyDescent="0.2">
      <c r="A194" s="15"/>
      <c r="B194" s="15"/>
      <c r="C194" s="15"/>
      <c r="D194" s="15"/>
      <c r="E194" s="15"/>
      <c r="F194" s="15"/>
      <c r="G194" s="26"/>
      <c r="H194" s="26"/>
      <c r="I194" s="26"/>
      <c r="J194" s="26"/>
      <c r="K194" s="26"/>
      <c r="L194" s="15"/>
      <c r="M194" s="15"/>
      <c r="N194" s="15"/>
      <c r="O194" s="15"/>
    </row>
    <row r="195" spans="1:15" x14ac:dyDescent="0.2">
      <c r="A195" s="15"/>
      <c r="B195" s="15"/>
      <c r="C195" s="15"/>
      <c r="D195" s="15"/>
      <c r="E195" s="15"/>
      <c r="F195" s="15"/>
      <c r="G195" s="26"/>
      <c r="H195" s="26"/>
      <c r="I195" s="26"/>
      <c r="J195" s="26"/>
      <c r="K195" s="26"/>
      <c r="L195" s="15"/>
      <c r="M195" s="15"/>
    </row>
    <row r="196" spans="1:15" x14ac:dyDescent="0.2">
      <c r="A196" s="15"/>
      <c r="B196" s="15"/>
      <c r="C196" s="15"/>
      <c r="D196" s="15"/>
      <c r="E196" s="15"/>
      <c r="F196" s="15"/>
      <c r="G196" s="26"/>
      <c r="H196" s="26"/>
      <c r="I196" s="26"/>
      <c r="J196" s="26"/>
      <c r="K196" s="26"/>
      <c r="L196" s="15"/>
      <c r="M196" s="15"/>
    </row>
    <row r="197" spans="1:15" s="60" customFormat="1" ht="18.75" customHeight="1" x14ac:dyDescent="0.25">
      <c r="A197" s="37" t="s">
        <v>37</v>
      </c>
      <c r="B197" s="38"/>
      <c r="C197" s="38"/>
      <c r="D197" s="38"/>
      <c r="E197" s="38"/>
      <c r="F197" s="38"/>
      <c r="G197" s="39">
        <f>SUM(G171+G192+G193)</f>
        <v>0</v>
      </c>
      <c r="H197" s="39"/>
      <c r="I197" s="39">
        <f>SUM(I171+I192+I193)</f>
        <v>0</v>
      </c>
      <c r="J197" s="39"/>
      <c r="K197" s="39">
        <f>SUM(K171+K192+K193)</f>
        <v>0</v>
      </c>
      <c r="L197" s="38"/>
      <c r="M197" s="38"/>
      <c r="N197" s="58"/>
      <c r="O197" s="58"/>
    </row>
    <row r="198" spans="1:15" s="60" customFormat="1" ht="18.75" customHeight="1" x14ac:dyDescent="0.25">
      <c r="A198" s="37" t="s">
        <v>38</v>
      </c>
      <c r="B198" s="38"/>
      <c r="C198" s="38"/>
      <c r="D198" s="38"/>
      <c r="E198" s="38"/>
      <c r="F198" s="38"/>
      <c r="G198" s="3">
        <f>IF(G178&gt;25000,"25000",G178)+IF(G182&gt;25000,"25000",G182)+IF(G186&gt;25000,"25000",G186)+IF(G190&gt;25000,"25000",G190)+G172</f>
        <v>0</v>
      </c>
      <c r="H198" s="39"/>
      <c r="I198" s="3">
        <f>IF(I178&gt;25000,"25000",I178)+IF(I182&gt;25000,"25000",I182)+IF(I186&gt;25000,"25000",I186)+IF(I190&gt;25000,"25000",I190)+I172</f>
        <v>0</v>
      </c>
      <c r="J198" s="39"/>
      <c r="K198" s="3">
        <f>IF(K178&gt;25000,"25000",K178)+IF(K182&gt;25000,"25000",K182)+IF(K186&gt;25000,"25000",K186)+IF(K190&gt;25000,"25000",K190)+K172</f>
        <v>0</v>
      </c>
      <c r="L198" s="38"/>
      <c r="M198" s="38"/>
      <c r="N198" s="58"/>
      <c r="O198" s="58"/>
    </row>
    <row r="199" spans="1:15" s="60" customFormat="1" ht="18.75" customHeight="1" x14ac:dyDescent="0.25">
      <c r="A199" s="37" t="s">
        <v>39</v>
      </c>
      <c r="B199" s="38"/>
      <c r="C199" s="38"/>
      <c r="D199" s="38"/>
      <c r="E199" s="38"/>
      <c r="F199" s="38"/>
      <c r="G199" s="4">
        <f>ROUND(+G198*$C$16,0)</f>
        <v>0</v>
      </c>
      <c r="H199" s="39"/>
      <c r="I199" s="4">
        <f>ROUND(+I198*$C$16,0)</f>
        <v>0</v>
      </c>
      <c r="J199" s="39"/>
      <c r="K199" s="4">
        <f>ROUND(+K198*$C$16,0)</f>
        <v>0</v>
      </c>
      <c r="L199" s="38"/>
      <c r="M199" s="38"/>
      <c r="N199" s="58"/>
      <c r="O199" s="58"/>
    </row>
    <row r="200" spans="1:15" s="60" customFormat="1" ht="18.75" customHeight="1" x14ac:dyDescent="0.25">
      <c r="A200" s="37" t="s">
        <v>40</v>
      </c>
      <c r="B200" s="38"/>
      <c r="C200" s="38"/>
      <c r="D200" s="38"/>
      <c r="E200" s="38"/>
      <c r="F200" s="38"/>
      <c r="G200" s="39">
        <f>SUM(G197+G199)</f>
        <v>0</v>
      </c>
      <c r="H200" s="39"/>
      <c r="I200" s="39">
        <f>SUM(I197+I199)</f>
        <v>0</v>
      </c>
      <c r="J200" s="39"/>
      <c r="K200" s="39">
        <f>SUM(K197+K199)</f>
        <v>0</v>
      </c>
      <c r="L200" s="38"/>
      <c r="M200" s="38"/>
      <c r="N200" s="58"/>
      <c r="O200" s="58"/>
    </row>
    <row r="201" spans="1:1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5" ht="13.5" thickBo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5" ht="18" x14ac:dyDescent="0.25">
      <c r="A204" s="5" t="s">
        <v>76</v>
      </c>
      <c r="B204" s="6"/>
      <c r="C204" s="7">
        <f>SUM(G197+I197+K197)</f>
        <v>0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5" ht="18" x14ac:dyDescent="0.25">
      <c r="A205" s="8" t="s">
        <v>77</v>
      </c>
      <c r="B205" s="9"/>
      <c r="C205" s="10">
        <f>SUM(G198+I198+K198)</f>
        <v>0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5" ht="18" x14ac:dyDescent="0.25">
      <c r="A206" s="8" t="s">
        <v>78</v>
      </c>
      <c r="B206" s="9"/>
      <c r="C206" s="10">
        <f>SUM(G199+I199+K199)</f>
        <v>0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5" ht="18.75" thickBot="1" x14ac:dyDescent="0.3">
      <c r="A207" s="11" t="s">
        <v>79</v>
      </c>
      <c r="B207" s="12"/>
      <c r="C207" s="13">
        <f>(C204+C206)</f>
        <v>0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5" s="15" customFormat="1" ht="18" x14ac:dyDescent="0.25">
      <c r="A213" s="47" t="s">
        <v>56</v>
      </c>
      <c r="N213" s="58"/>
      <c r="O213" s="58"/>
    </row>
    <row r="214" spans="1:15" s="15" customFormat="1" x14ac:dyDescent="0.2">
      <c r="G214" s="19" t="s">
        <v>70</v>
      </c>
      <c r="H214" s="19"/>
      <c r="I214" s="19" t="s">
        <v>64</v>
      </c>
      <c r="J214" s="19"/>
      <c r="K214" s="19" t="s">
        <v>75</v>
      </c>
      <c r="L214" s="18"/>
      <c r="M214" s="19" t="s">
        <v>71</v>
      </c>
      <c r="N214" s="58"/>
      <c r="O214" s="58"/>
    </row>
    <row r="215" spans="1:15" s="15" customFormat="1" x14ac:dyDescent="0.2">
      <c r="A215" s="15" t="s">
        <v>57</v>
      </c>
      <c r="G215" s="26">
        <f>G171</f>
        <v>0</v>
      </c>
      <c r="I215" s="26">
        <f>I171</f>
        <v>0</v>
      </c>
      <c r="K215" s="26">
        <f>K171</f>
        <v>0</v>
      </c>
      <c r="M215" s="26">
        <f>SUM(G215:K215)</f>
        <v>0</v>
      </c>
      <c r="N215" s="58"/>
      <c r="O215" s="58"/>
    </row>
    <row r="216" spans="1:15" s="15" customFormat="1" x14ac:dyDescent="0.2">
      <c r="A216" s="15" t="s">
        <v>58</v>
      </c>
      <c r="G216" s="26">
        <f>G192</f>
        <v>0</v>
      </c>
      <c r="I216" s="26">
        <f>I192</f>
        <v>0</v>
      </c>
      <c r="K216" s="26">
        <f>K192</f>
        <v>0</v>
      </c>
      <c r="M216" s="26">
        <f>SUM(G216:K216)</f>
        <v>0</v>
      </c>
      <c r="N216" s="58"/>
      <c r="O216" s="58"/>
    </row>
    <row r="217" spans="1:15" s="15" customFormat="1" x14ac:dyDescent="0.2">
      <c r="A217" s="18" t="s">
        <v>72</v>
      </c>
      <c r="G217" s="31">
        <f>SUM(G215:G216)</f>
        <v>0</v>
      </c>
      <c r="I217" s="31">
        <f>SUM(I215:I216)</f>
        <v>0</v>
      </c>
      <c r="K217" s="31">
        <f>SUM(K215:K216)</f>
        <v>0</v>
      </c>
      <c r="M217" s="31">
        <f>SUM(G217:K217)</f>
        <v>0</v>
      </c>
      <c r="N217" s="58"/>
      <c r="O217" s="58"/>
    </row>
    <row r="218" spans="1:15" s="15" customFormat="1" x14ac:dyDescent="0.2">
      <c r="A218" s="15" t="s">
        <v>60</v>
      </c>
      <c r="G218" s="26">
        <f>G193</f>
        <v>0</v>
      </c>
      <c r="I218" s="26">
        <f>I193</f>
        <v>0</v>
      </c>
      <c r="K218" s="26">
        <f>K193</f>
        <v>0</v>
      </c>
      <c r="M218" s="26">
        <f>SUM(G218:K218)</f>
        <v>0</v>
      </c>
      <c r="N218" s="58"/>
      <c r="O218" s="58"/>
    </row>
    <row r="219" spans="1:15" s="15" customFormat="1" x14ac:dyDescent="0.2">
      <c r="A219" s="18" t="s">
        <v>73</v>
      </c>
      <c r="G219" s="31">
        <f>SUM(G217:G218)</f>
        <v>0</v>
      </c>
      <c r="I219" s="31">
        <f>SUM(I217:I218)</f>
        <v>0</v>
      </c>
      <c r="K219" s="31">
        <f>SUM(K217:K218)</f>
        <v>0</v>
      </c>
      <c r="M219" s="31">
        <f>SUM(G219:K219)</f>
        <v>0</v>
      </c>
      <c r="N219" s="58"/>
      <c r="O219" s="58"/>
    </row>
  </sheetData>
  <phoneticPr fontId="0" type="noConversion"/>
  <dataValidations count="1">
    <dataValidation type="list" allowBlank="1" showInputMessage="1" showErrorMessage="1" promptTitle="F&amp;A Rates" prompt="Select Correspond-_x000a_ing Rate" sqref="C16" xr:uid="{00000000-0002-0000-0200-000000000000}">
      <formula1>$O$8:$O$22</formula1>
    </dataValidation>
  </dataValidations>
  <pageMargins left="0.25" right="0.25" top="0.5" bottom="0.5" header="0.5" footer="0.5"/>
  <pageSetup scale="67" fitToHeight="3" orientation="portrait" horizontalDpi="300" r:id="rId1"/>
  <headerFooter alignWithMargins="0">
    <oddFooter>&amp;Rv. 9-24-2019</oddFooter>
  </headerFooter>
  <rowBreaks count="1" manualBreakCount="1"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9"/>
  <sheetViews>
    <sheetView zoomScaleNormal="100" workbookViewId="0">
      <selection activeCell="A10" sqref="A10:C14"/>
    </sheetView>
  </sheetViews>
  <sheetFormatPr defaultColWidth="9.140625" defaultRowHeight="12.75" x14ac:dyDescent="0.2"/>
  <cols>
    <col min="1" max="1" width="28.140625" style="58" customWidth="1"/>
    <col min="2" max="2" width="2.28515625" style="58" customWidth="1"/>
    <col min="3" max="3" width="13.5703125" style="58" customWidth="1"/>
    <col min="4" max="4" width="2.28515625" style="58" customWidth="1"/>
    <col min="5" max="5" width="12.5703125" style="58" customWidth="1"/>
    <col min="6" max="6" width="2.28515625" style="58" customWidth="1"/>
    <col min="7" max="7" width="14.140625" style="58" customWidth="1"/>
    <col min="8" max="8" width="2.28515625" style="58" customWidth="1"/>
    <col min="9" max="9" width="14.140625" style="58" customWidth="1"/>
    <col min="10" max="10" width="2.28515625" style="58" customWidth="1"/>
    <col min="11" max="11" width="14.140625" style="58" customWidth="1"/>
    <col min="12" max="12" width="2.28515625" style="58" customWidth="1"/>
    <col min="13" max="13" width="14.140625" style="58" customWidth="1"/>
    <col min="14" max="14" width="2.28515625" style="58" customWidth="1"/>
    <col min="15" max="15" width="10.85546875" style="58" customWidth="1"/>
    <col min="16" max="16" width="41.42578125" style="58" customWidth="1"/>
    <col min="17" max="17" width="10.28515625" style="58" customWidth="1"/>
    <col min="18" max="16384" width="9.140625" style="58"/>
  </cols>
  <sheetData>
    <row r="1" spans="1:17" ht="22.5" customHeight="1" x14ac:dyDescent="0.3">
      <c r="A1" s="14" t="s">
        <v>107</v>
      </c>
      <c r="B1" s="15"/>
      <c r="C1" s="15"/>
      <c r="D1" s="15"/>
      <c r="E1" s="15"/>
      <c r="F1" s="15"/>
      <c r="G1" s="41"/>
      <c r="H1" s="15"/>
      <c r="I1" s="15"/>
      <c r="J1" s="15"/>
      <c r="K1" s="15"/>
      <c r="L1" s="15"/>
      <c r="M1" s="15"/>
      <c r="N1" s="15"/>
      <c r="O1" s="15"/>
      <c r="P1" s="62" t="s">
        <v>127</v>
      </c>
      <c r="Q1" s="63"/>
    </row>
    <row r="2" spans="1:17" x14ac:dyDescent="0.2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8" t="s">
        <v>125</v>
      </c>
      <c r="Q2" s="64">
        <v>0.40300000000000002</v>
      </c>
    </row>
    <row r="3" spans="1:17" x14ac:dyDescent="0.2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68" t="s">
        <v>118</v>
      </c>
      <c r="Q3" s="64">
        <v>0.19800000000000001</v>
      </c>
    </row>
    <row r="4" spans="1:17" x14ac:dyDescent="0.2">
      <c r="A4" s="15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68" t="s">
        <v>91</v>
      </c>
      <c r="Q4" s="64">
        <v>8.3000000000000004E-2</v>
      </c>
    </row>
    <row r="5" spans="1:17" x14ac:dyDescent="0.2">
      <c r="A5" s="15" t="s">
        <v>100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68" t="s">
        <v>92</v>
      </c>
      <c r="Q5" s="64">
        <v>0</v>
      </c>
    </row>
    <row r="6" spans="1:17" x14ac:dyDescent="0.2">
      <c r="A6" s="40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5"/>
      <c r="Q6" s="65"/>
    </row>
    <row r="7" spans="1:17" ht="2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66" t="s">
        <v>103</v>
      </c>
      <c r="Q7" s="65"/>
    </row>
    <row r="8" spans="1:17" ht="22.5" x14ac:dyDescent="0.2">
      <c r="A8" s="4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8"/>
      <c r="Q8" s="69" t="s">
        <v>120</v>
      </c>
    </row>
    <row r="9" spans="1:17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68" t="s">
        <v>93</v>
      </c>
      <c r="Q9" s="64">
        <v>0.55249999999999999</v>
      </c>
    </row>
    <row r="10" spans="1:17" s="59" customFormat="1" ht="15" x14ac:dyDescent="0.2">
      <c r="A10" s="42" t="s">
        <v>48</v>
      </c>
      <c r="B10" s="43"/>
      <c r="C10" s="44">
        <v>0.02</v>
      </c>
      <c r="D10" s="42"/>
      <c r="E10" s="42" t="s">
        <v>49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68" t="s">
        <v>94</v>
      </c>
      <c r="Q10" s="64">
        <v>0.26</v>
      </c>
    </row>
    <row r="11" spans="1:17" s="59" customFormat="1" ht="15" x14ac:dyDescent="0.2">
      <c r="A11" s="42" t="s">
        <v>48</v>
      </c>
      <c r="B11" s="42"/>
      <c r="C11" s="45">
        <v>0.02</v>
      </c>
      <c r="D11" s="42"/>
      <c r="E11" s="42" t="s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68" t="s">
        <v>95</v>
      </c>
      <c r="Q11" s="64">
        <v>0.47</v>
      </c>
    </row>
    <row r="12" spans="1:17" s="59" customFormat="1" ht="15" x14ac:dyDescent="0.2">
      <c r="A12" s="42" t="s">
        <v>121</v>
      </c>
      <c r="B12" s="42"/>
      <c r="C12" s="70">
        <v>0.40300000000000002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68" t="s">
        <v>96</v>
      </c>
      <c r="Q12" s="64">
        <v>0.26</v>
      </c>
    </row>
    <row r="13" spans="1:17" s="59" customFormat="1" ht="15" x14ac:dyDescent="0.2">
      <c r="A13" s="42" t="s">
        <v>119</v>
      </c>
      <c r="B13" s="42"/>
      <c r="C13" s="45">
        <v>0.19800000000000001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68" t="s">
        <v>97</v>
      </c>
      <c r="Q13" s="64">
        <v>0.38</v>
      </c>
    </row>
    <row r="14" spans="1:17" s="59" customFormat="1" ht="15" x14ac:dyDescent="0.2">
      <c r="A14" s="42" t="s">
        <v>11</v>
      </c>
      <c r="B14" s="42"/>
      <c r="C14" s="45">
        <v>8.3000000000000004E-2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8" t="s">
        <v>98</v>
      </c>
      <c r="Q14" s="64">
        <v>0.26</v>
      </c>
    </row>
    <row r="15" spans="1:17" s="59" customFormat="1" ht="15" x14ac:dyDescent="0.2"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76"/>
      <c r="Q15" s="77"/>
    </row>
    <row r="16" spans="1:17" ht="22.5" x14ac:dyDescent="0.2">
      <c r="A16" s="42" t="s">
        <v>99</v>
      </c>
      <c r="B16" s="42"/>
      <c r="C16" s="44">
        <v>0.55249999999999999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5"/>
      <c r="O16" s="15"/>
      <c r="P16" s="68"/>
      <c r="Q16" s="73" t="s">
        <v>110</v>
      </c>
    </row>
    <row r="17" spans="1:17" x14ac:dyDescent="0.2">
      <c r="A17" s="18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71" t="s">
        <v>116</v>
      </c>
      <c r="Q17" s="74">
        <v>0.55000000000000004</v>
      </c>
    </row>
    <row r="18" spans="1:17" x14ac:dyDescent="0.2">
      <c r="A18" s="18" t="s">
        <v>0</v>
      </c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71" t="s">
        <v>115</v>
      </c>
      <c r="Q18" s="64">
        <v>0.3</v>
      </c>
    </row>
    <row r="19" spans="1:17" x14ac:dyDescent="0.2">
      <c r="A19" s="19" t="s">
        <v>122</v>
      </c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71" t="s">
        <v>111</v>
      </c>
      <c r="Q19" s="64">
        <v>0.2</v>
      </c>
    </row>
    <row r="20" spans="1:17" x14ac:dyDescent="0.2">
      <c r="A20" s="20" t="s">
        <v>2</v>
      </c>
      <c r="B20" s="21"/>
      <c r="C20" s="20" t="s">
        <v>3</v>
      </c>
      <c r="D20" s="21"/>
      <c r="E20" s="20" t="s">
        <v>1</v>
      </c>
      <c r="F20" s="15"/>
      <c r="G20" s="22" t="s">
        <v>4</v>
      </c>
      <c r="H20" s="15"/>
      <c r="I20" s="22" t="s">
        <v>64</v>
      </c>
      <c r="J20" s="15"/>
      <c r="K20" s="22" t="s">
        <v>75</v>
      </c>
      <c r="L20" s="15"/>
      <c r="M20" s="22" t="s">
        <v>80</v>
      </c>
      <c r="N20" s="15"/>
      <c r="O20" s="15"/>
      <c r="P20" s="71" t="s">
        <v>112</v>
      </c>
      <c r="Q20" s="64">
        <v>0.1</v>
      </c>
    </row>
    <row r="21" spans="1:17" x14ac:dyDescent="0.2">
      <c r="A21" s="15"/>
      <c r="B21" s="15"/>
      <c r="C21" s="49">
        <v>0</v>
      </c>
      <c r="D21" s="15"/>
      <c r="E21" s="50">
        <v>0</v>
      </c>
      <c r="F21" s="26"/>
      <c r="G21" s="51">
        <f t="shared" ref="G21:G30" si="0">C21*E21</f>
        <v>0</v>
      </c>
      <c r="H21" s="26"/>
      <c r="I21" s="51">
        <f t="shared" ref="I21:I30" si="1">ROUND(SUM(G21+(G21*$C$11)),0)</f>
        <v>0</v>
      </c>
      <c r="J21" s="26"/>
      <c r="K21" s="51">
        <f t="shared" ref="K21:K30" si="2">ROUND(SUM(I21+(I21*$C$11)),0)</f>
        <v>0</v>
      </c>
      <c r="L21" s="26"/>
      <c r="M21" s="51">
        <f t="shared" ref="M21:M30" si="3">ROUND(SUM(K21+(K21*$C$11)),0)</f>
        <v>0</v>
      </c>
      <c r="N21" s="15"/>
      <c r="O21" s="15"/>
      <c r="P21" s="71" t="s">
        <v>113</v>
      </c>
      <c r="Q21" s="64">
        <v>0.08</v>
      </c>
    </row>
    <row r="22" spans="1:17" x14ac:dyDescent="0.2">
      <c r="A22" s="15"/>
      <c r="B22" s="15"/>
      <c r="C22" s="49">
        <v>0</v>
      </c>
      <c r="D22" s="15"/>
      <c r="E22" s="50">
        <v>0</v>
      </c>
      <c r="F22" s="26"/>
      <c r="G22" s="51">
        <f t="shared" si="0"/>
        <v>0</v>
      </c>
      <c r="H22" s="26"/>
      <c r="I22" s="51">
        <f t="shared" si="1"/>
        <v>0</v>
      </c>
      <c r="J22" s="26"/>
      <c r="K22" s="51">
        <f t="shared" si="2"/>
        <v>0</v>
      </c>
      <c r="L22" s="26"/>
      <c r="M22" s="51">
        <f t="shared" si="3"/>
        <v>0</v>
      </c>
      <c r="N22" s="15"/>
      <c r="O22" s="15"/>
      <c r="P22" s="71" t="s">
        <v>114</v>
      </c>
      <c r="Q22" s="64">
        <v>0.05</v>
      </c>
    </row>
    <row r="23" spans="1:17" x14ac:dyDescent="0.2">
      <c r="A23" s="15"/>
      <c r="B23" s="15"/>
      <c r="C23" s="49">
        <v>0</v>
      </c>
      <c r="D23" s="15"/>
      <c r="E23" s="50">
        <v>0</v>
      </c>
      <c r="F23" s="26"/>
      <c r="G23" s="51">
        <f t="shared" si="0"/>
        <v>0</v>
      </c>
      <c r="H23" s="26"/>
      <c r="I23" s="51">
        <f t="shared" si="1"/>
        <v>0</v>
      </c>
      <c r="J23" s="26"/>
      <c r="K23" s="51">
        <f t="shared" si="2"/>
        <v>0</v>
      </c>
      <c r="L23" s="26"/>
      <c r="M23" s="51">
        <f t="shared" si="3"/>
        <v>0</v>
      </c>
      <c r="N23" s="15"/>
      <c r="O23" s="15"/>
      <c r="P23" s="72" t="s">
        <v>109</v>
      </c>
      <c r="Q23" s="67">
        <v>0</v>
      </c>
    </row>
    <row r="24" spans="1:17" x14ac:dyDescent="0.2">
      <c r="A24" s="15"/>
      <c r="B24" s="15"/>
      <c r="C24" s="49">
        <v>0</v>
      </c>
      <c r="D24" s="15"/>
      <c r="E24" s="50">
        <v>0</v>
      </c>
      <c r="F24" s="26"/>
      <c r="G24" s="51">
        <f t="shared" si="0"/>
        <v>0</v>
      </c>
      <c r="H24" s="26"/>
      <c r="I24" s="51">
        <f t="shared" si="1"/>
        <v>0</v>
      </c>
      <c r="J24" s="26"/>
      <c r="K24" s="51">
        <f t="shared" si="2"/>
        <v>0</v>
      </c>
      <c r="L24" s="26"/>
      <c r="M24" s="51">
        <f t="shared" si="3"/>
        <v>0</v>
      </c>
      <c r="N24" s="15"/>
      <c r="O24" s="15"/>
      <c r="P24" s="15"/>
    </row>
    <row r="25" spans="1:17" x14ac:dyDescent="0.2">
      <c r="A25" s="15"/>
      <c r="B25" s="15"/>
      <c r="C25" s="49">
        <v>0</v>
      </c>
      <c r="D25" s="15"/>
      <c r="E25" s="50">
        <v>0</v>
      </c>
      <c r="F25" s="26"/>
      <c r="G25" s="51">
        <f t="shared" si="0"/>
        <v>0</v>
      </c>
      <c r="H25" s="26"/>
      <c r="I25" s="51">
        <f t="shared" si="1"/>
        <v>0</v>
      </c>
      <c r="J25" s="26"/>
      <c r="K25" s="51">
        <f t="shared" si="2"/>
        <v>0</v>
      </c>
      <c r="L25" s="26"/>
      <c r="M25" s="51">
        <f t="shared" si="3"/>
        <v>0</v>
      </c>
      <c r="N25" s="15"/>
      <c r="O25" s="15"/>
      <c r="P25" s="15"/>
    </row>
    <row r="26" spans="1:17" x14ac:dyDescent="0.2">
      <c r="A26" s="15"/>
      <c r="B26" s="15"/>
      <c r="C26" s="49">
        <v>0</v>
      </c>
      <c r="D26" s="15"/>
      <c r="E26" s="50">
        <v>0</v>
      </c>
      <c r="F26" s="26"/>
      <c r="G26" s="51">
        <f t="shared" si="0"/>
        <v>0</v>
      </c>
      <c r="H26" s="26"/>
      <c r="I26" s="51">
        <f t="shared" si="1"/>
        <v>0</v>
      </c>
      <c r="J26" s="26"/>
      <c r="K26" s="51">
        <f t="shared" si="2"/>
        <v>0</v>
      </c>
      <c r="L26" s="26"/>
      <c r="M26" s="51">
        <f t="shared" si="3"/>
        <v>0</v>
      </c>
      <c r="N26" s="15"/>
      <c r="O26" s="15"/>
      <c r="P26" s="15"/>
    </row>
    <row r="27" spans="1:17" x14ac:dyDescent="0.2">
      <c r="A27" s="15"/>
      <c r="B27" s="15"/>
      <c r="C27" s="49">
        <v>0</v>
      </c>
      <c r="D27" s="15"/>
      <c r="E27" s="50">
        <v>0</v>
      </c>
      <c r="F27" s="26"/>
      <c r="G27" s="51">
        <f t="shared" si="0"/>
        <v>0</v>
      </c>
      <c r="H27" s="26"/>
      <c r="I27" s="51">
        <f t="shared" si="1"/>
        <v>0</v>
      </c>
      <c r="J27" s="26"/>
      <c r="K27" s="51">
        <f t="shared" si="2"/>
        <v>0</v>
      </c>
      <c r="L27" s="26"/>
      <c r="M27" s="51">
        <f t="shared" si="3"/>
        <v>0</v>
      </c>
      <c r="N27" s="15"/>
      <c r="O27" s="15"/>
      <c r="P27" s="15"/>
    </row>
    <row r="28" spans="1:17" x14ac:dyDescent="0.2">
      <c r="A28" s="15"/>
      <c r="B28" s="15"/>
      <c r="C28" s="49">
        <v>0</v>
      </c>
      <c r="D28" s="15"/>
      <c r="E28" s="50">
        <v>0</v>
      </c>
      <c r="F28" s="26"/>
      <c r="G28" s="51">
        <f t="shared" si="0"/>
        <v>0</v>
      </c>
      <c r="H28" s="26"/>
      <c r="I28" s="51">
        <f t="shared" si="1"/>
        <v>0</v>
      </c>
      <c r="J28" s="26"/>
      <c r="K28" s="51">
        <f t="shared" si="2"/>
        <v>0</v>
      </c>
      <c r="L28" s="26"/>
      <c r="M28" s="51">
        <f t="shared" si="3"/>
        <v>0</v>
      </c>
      <c r="N28" s="15"/>
      <c r="O28" s="15"/>
      <c r="P28" s="15"/>
    </row>
    <row r="29" spans="1:17" x14ac:dyDescent="0.2">
      <c r="A29" s="15"/>
      <c r="B29" s="15"/>
      <c r="C29" s="49">
        <v>0</v>
      </c>
      <c r="D29" s="15"/>
      <c r="E29" s="50">
        <v>0</v>
      </c>
      <c r="F29" s="26"/>
      <c r="G29" s="51">
        <f t="shared" si="0"/>
        <v>0</v>
      </c>
      <c r="H29" s="26"/>
      <c r="I29" s="51">
        <f t="shared" si="1"/>
        <v>0</v>
      </c>
      <c r="J29" s="26"/>
      <c r="K29" s="51">
        <f t="shared" si="2"/>
        <v>0</v>
      </c>
      <c r="L29" s="26"/>
      <c r="M29" s="51">
        <f t="shared" si="3"/>
        <v>0</v>
      </c>
      <c r="N29" s="15"/>
      <c r="O29" s="15"/>
      <c r="P29" s="15"/>
    </row>
    <row r="30" spans="1:17" x14ac:dyDescent="0.2">
      <c r="A30" s="15"/>
      <c r="B30" s="15"/>
      <c r="C30" s="52">
        <v>0</v>
      </c>
      <c r="D30" s="15"/>
      <c r="E30" s="53">
        <v>0</v>
      </c>
      <c r="F30" s="26"/>
      <c r="G30" s="54">
        <f t="shared" si="0"/>
        <v>0</v>
      </c>
      <c r="H30" s="26"/>
      <c r="I30" s="54">
        <f t="shared" si="1"/>
        <v>0</v>
      </c>
      <c r="J30" s="26"/>
      <c r="K30" s="54">
        <f t="shared" si="2"/>
        <v>0</v>
      </c>
      <c r="L30" s="26"/>
      <c r="M30" s="54">
        <f t="shared" si="3"/>
        <v>0</v>
      </c>
      <c r="N30" s="15"/>
      <c r="O30" s="15"/>
      <c r="P30" s="15"/>
    </row>
    <row r="31" spans="1:17" x14ac:dyDescent="0.2">
      <c r="A31" s="19" t="s">
        <v>5</v>
      </c>
      <c r="B31" s="15"/>
      <c r="C31" s="15"/>
      <c r="D31" s="15"/>
      <c r="E31" s="26"/>
      <c r="F31" s="26"/>
      <c r="G31" s="30">
        <f>SUM(G21:G30)</f>
        <v>0</v>
      </c>
      <c r="H31" s="30"/>
      <c r="I31" s="30">
        <f>SUM(I21:I30)</f>
        <v>0</v>
      </c>
      <c r="J31" s="30"/>
      <c r="K31" s="30">
        <f>SUM(K21:K30)</f>
        <v>0</v>
      </c>
      <c r="L31" s="30"/>
      <c r="M31" s="30">
        <f>SUM(M21:M30)</f>
        <v>0</v>
      </c>
      <c r="N31" s="15"/>
      <c r="O31" s="15"/>
      <c r="P31" s="15"/>
    </row>
    <row r="32" spans="1:17" x14ac:dyDescent="0.2">
      <c r="A32" s="19"/>
      <c r="B32" s="15"/>
      <c r="C32" s="15"/>
      <c r="D32" s="15"/>
      <c r="E32" s="26"/>
      <c r="F32" s="26"/>
      <c r="G32" s="30"/>
      <c r="H32" s="30"/>
      <c r="I32" s="30"/>
      <c r="J32" s="30"/>
      <c r="K32" s="30"/>
      <c r="L32" s="30"/>
      <c r="M32" s="30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9" t="s">
        <v>63</v>
      </c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20" t="s">
        <v>2</v>
      </c>
      <c r="B35" s="15"/>
      <c r="C35" s="20" t="s">
        <v>3</v>
      </c>
      <c r="D35" s="21"/>
      <c r="E35" s="20" t="s">
        <v>1</v>
      </c>
      <c r="F35" s="15"/>
      <c r="G35" s="22" t="s">
        <v>4</v>
      </c>
      <c r="H35" s="15"/>
      <c r="I35" s="22" t="s">
        <v>64</v>
      </c>
      <c r="J35" s="15"/>
      <c r="K35" s="22" t="s">
        <v>75</v>
      </c>
      <c r="L35" s="15"/>
      <c r="M35" s="22" t="s">
        <v>80</v>
      </c>
      <c r="N35" s="15"/>
      <c r="O35" s="15"/>
      <c r="P35" s="15"/>
    </row>
    <row r="36" spans="1:16" x14ac:dyDescent="0.2">
      <c r="A36" s="15"/>
      <c r="B36" s="15"/>
      <c r="C36" s="49">
        <v>0</v>
      </c>
      <c r="D36" s="26"/>
      <c r="E36" s="50">
        <v>0</v>
      </c>
      <c r="F36" s="26"/>
      <c r="G36" s="51">
        <f t="shared" ref="G36:G45" si="4">C36*E36</f>
        <v>0</v>
      </c>
      <c r="H36" s="26"/>
      <c r="I36" s="51">
        <f t="shared" ref="I36:I45" si="5">ROUND(SUM(G36+(G36*$C$11)),0)</f>
        <v>0</v>
      </c>
      <c r="J36" s="26"/>
      <c r="K36" s="51">
        <f t="shared" ref="K36:K45" si="6">ROUND(SUM(I36+(I36*$C$11)),0)</f>
        <v>0</v>
      </c>
      <c r="L36" s="26"/>
      <c r="M36" s="51">
        <f t="shared" ref="M36:M45" si="7">ROUND(SUM(K36+(K36*$C$11)),0)</f>
        <v>0</v>
      </c>
      <c r="N36" s="15"/>
      <c r="O36" s="15"/>
      <c r="P36" s="15"/>
    </row>
    <row r="37" spans="1:16" x14ac:dyDescent="0.2">
      <c r="A37" s="15"/>
      <c r="B37" s="15"/>
      <c r="C37" s="49">
        <v>0</v>
      </c>
      <c r="D37" s="26"/>
      <c r="E37" s="50">
        <v>0</v>
      </c>
      <c r="F37" s="26"/>
      <c r="G37" s="51">
        <f t="shared" si="4"/>
        <v>0</v>
      </c>
      <c r="H37" s="26"/>
      <c r="I37" s="51">
        <f t="shared" si="5"/>
        <v>0</v>
      </c>
      <c r="J37" s="26"/>
      <c r="K37" s="51">
        <f t="shared" si="6"/>
        <v>0</v>
      </c>
      <c r="L37" s="26"/>
      <c r="M37" s="51">
        <f t="shared" si="7"/>
        <v>0</v>
      </c>
      <c r="N37" s="15"/>
      <c r="O37" s="15"/>
      <c r="P37" s="15"/>
    </row>
    <row r="38" spans="1:16" x14ac:dyDescent="0.2">
      <c r="A38" s="15"/>
      <c r="B38" s="15"/>
      <c r="C38" s="49">
        <v>0</v>
      </c>
      <c r="D38" s="26"/>
      <c r="E38" s="50">
        <v>0</v>
      </c>
      <c r="F38" s="26"/>
      <c r="G38" s="51">
        <f t="shared" si="4"/>
        <v>0</v>
      </c>
      <c r="H38" s="26"/>
      <c r="I38" s="51">
        <f t="shared" si="5"/>
        <v>0</v>
      </c>
      <c r="J38" s="26"/>
      <c r="K38" s="51">
        <f t="shared" si="6"/>
        <v>0</v>
      </c>
      <c r="L38" s="26"/>
      <c r="M38" s="51">
        <f t="shared" si="7"/>
        <v>0</v>
      </c>
      <c r="N38" s="15"/>
      <c r="O38" s="15"/>
      <c r="P38" s="15"/>
    </row>
    <row r="39" spans="1:16" x14ac:dyDescent="0.2">
      <c r="A39" s="15"/>
      <c r="B39" s="15"/>
      <c r="C39" s="49">
        <v>0</v>
      </c>
      <c r="D39" s="26"/>
      <c r="E39" s="50">
        <v>0</v>
      </c>
      <c r="F39" s="26"/>
      <c r="G39" s="51">
        <f t="shared" si="4"/>
        <v>0</v>
      </c>
      <c r="H39" s="26"/>
      <c r="I39" s="51">
        <f t="shared" si="5"/>
        <v>0</v>
      </c>
      <c r="J39" s="26"/>
      <c r="K39" s="51">
        <f t="shared" si="6"/>
        <v>0</v>
      </c>
      <c r="L39" s="26"/>
      <c r="M39" s="51">
        <f t="shared" si="7"/>
        <v>0</v>
      </c>
      <c r="N39" s="15"/>
      <c r="O39" s="15"/>
      <c r="P39" s="15"/>
    </row>
    <row r="40" spans="1:16" x14ac:dyDescent="0.2">
      <c r="A40" s="15"/>
      <c r="B40" s="15"/>
      <c r="C40" s="49">
        <v>0</v>
      </c>
      <c r="D40" s="26"/>
      <c r="E40" s="50">
        <v>0</v>
      </c>
      <c r="F40" s="26"/>
      <c r="G40" s="51">
        <f t="shared" si="4"/>
        <v>0</v>
      </c>
      <c r="H40" s="26"/>
      <c r="I40" s="51">
        <f t="shared" si="5"/>
        <v>0</v>
      </c>
      <c r="J40" s="26"/>
      <c r="K40" s="51">
        <f t="shared" si="6"/>
        <v>0</v>
      </c>
      <c r="L40" s="26"/>
      <c r="M40" s="51">
        <f t="shared" si="7"/>
        <v>0</v>
      </c>
      <c r="N40" s="15"/>
      <c r="O40" s="15"/>
      <c r="P40" s="15"/>
    </row>
    <row r="41" spans="1:16" x14ac:dyDescent="0.2">
      <c r="A41" s="15"/>
      <c r="B41" s="15"/>
      <c r="C41" s="49">
        <v>0</v>
      </c>
      <c r="D41" s="26"/>
      <c r="E41" s="50">
        <v>0</v>
      </c>
      <c r="F41" s="26"/>
      <c r="G41" s="51">
        <f t="shared" si="4"/>
        <v>0</v>
      </c>
      <c r="H41" s="26"/>
      <c r="I41" s="51">
        <f t="shared" si="5"/>
        <v>0</v>
      </c>
      <c r="J41" s="26"/>
      <c r="K41" s="51">
        <f t="shared" si="6"/>
        <v>0</v>
      </c>
      <c r="L41" s="26"/>
      <c r="M41" s="51">
        <f t="shared" si="7"/>
        <v>0</v>
      </c>
      <c r="N41" s="15"/>
      <c r="O41" s="15"/>
      <c r="P41" s="15"/>
    </row>
    <row r="42" spans="1:16" x14ac:dyDescent="0.2">
      <c r="A42" s="15"/>
      <c r="B42" s="15"/>
      <c r="C42" s="49">
        <v>0</v>
      </c>
      <c r="D42" s="26"/>
      <c r="E42" s="50">
        <v>0</v>
      </c>
      <c r="F42" s="26"/>
      <c r="G42" s="51">
        <f t="shared" si="4"/>
        <v>0</v>
      </c>
      <c r="H42" s="26"/>
      <c r="I42" s="51">
        <f t="shared" si="5"/>
        <v>0</v>
      </c>
      <c r="J42" s="26"/>
      <c r="K42" s="51">
        <f t="shared" si="6"/>
        <v>0</v>
      </c>
      <c r="L42" s="26"/>
      <c r="M42" s="51">
        <f t="shared" si="7"/>
        <v>0</v>
      </c>
      <c r="N42" s="15"/>
      <c r="O42" s="15"/>
      <c r="P42" s="15"/>
    </row>
    <row r="43" spans="1:16" x14ac:dyDescent="0.2">
      <c r="A43" s="15"/>
      <c r="B43" s="15"/>
      <c r="C43" s="49">
        <v>0</v>
      </c>
      <c r="D43" s="26"/>
      <c r="E43" s="50">
        <v>0</v>
      </c>
      <c r="F43" s="26"/>
      <c r="G43" s="51">
        <f t="shared" si="4"/>
        <v>0</v>
      </c>
      <c r="H43" s="26"/>
      <c r="I43" s="51">
        <f t="shared" si="5"/>
        <v>0</v>
      </c>
      <c r="J43" s="26"/>
      <c r="K43" s="51">
        <f t="shared" si="6"/>
        <v>0</v>
      </c>
      <c r="L43" s="26"/>
      <c r="M43" s="51">
        <f t="shared" si="7"/>
        <v>0</v>
      </c>
      <c r="N43" s="15"/>
      <c r="O43" s="15"/>
      <c r="P43" s="15"/>
    </row>
    <row r="44" spans="1:16" x14ac:dyDescent="0.2">
      <c r="A44" s="15"/>
      <c r="B44" s="15"/>
      <c r="C44" s="49">
        <v>0</v>
      </c>
      <c r="D44" s="26"/>
      <c r="E44" s="50">
        <v>0</v>
      </c>
      <c r="F44" s="26"/>
      <c r="G44" s="51">
        <f t="shared" si="4"/>
        <v>0</v>
      </c>
      <c r="H44" s="26"/>
      <c r="I44" s="51">
        <f t="shared" si="5"/>
        <v>0</v>
      </c>
      <c r="J44" s="26"/>
      <c r="K44" s="51">
        <f t="shared" si="6"/>
        <v>0</v>
      </c>
      <c r="L44" s="26"/>
      <c r="M44" s="51">
        <f t="shared" si="7"/>
        <v>0</v>
      </c>
      <c r="N44" s="15"/>
      <c r="O44" s="15"/>
      <c r="P44" s="15"/>
    </row>
    <row r="45" spans="1:16" x14ac:dyDescent="0.2">
      <c r="A45" s="15"/>
      <c r="B45" s="15"/>
      <c r="C45" s="52">
        <v>0</v>
      </c>
      <c r="D45" s="26"/>
      <c r="E45" s="53">
        <v>0</v>
      </c>
      <c r="F45" s="26"/>
      <c r="G45" s="54">
        <f t="shared" si="4"/>
        <v>0</v>
      </c>
      <c r="H45" s="26"/>
      <c r="I45" s="54">
        <f t="shared" si="5"/>
        <v>0</v>
      </c>
      <c r="J45" s="26"/>
      <c r="K45" s="54">
        <f t="shared" si="6"/>
        <v>0</v>
      </c>
      <c r="L45" s="26"/>
      <c r="M45" s="54">
        <f t="shared" si="7"/>
        <v>0</v>
      </c>
      <c r="N45" s="15"/>
      <c r="O45" s="15"/>
      <c r="P45" s="15"/>
    </row>
    <row r="46" spans="1:16" x14ac:dyDescent="0.2">
      <c r="A46" s="19" t="s">
        <v>5</v>
      </c>
      <c r="B46" s="15"/>
      <c r="C46" s="26"/>
      <c r="D46" s="26"/>
      <c r="E46" s="26"/>
      <c r="F46" s="26"/>
      <c r="G46" s="31">
        <f>SUM(G36:G45)</f>
        <v>0</v>
      </c>
      <c r="H46" s="31"/>
      <c r="I46" s="31">
        <f>SUM(I36:I45)</f>
        <v>0</v>
      </c>
      <c r="J46" s="31"/>
      <c r="K46" s="31">
        <f>SUM(K36:K45)</f>
        <v>0</v>
      </c>
      <c r="L46" s="31"/>
      <c r="M46" s="31">
        <f>SUM(M36:M45)</f>
        <v>0</v>
      </c>
      <c r="N46" s="15"/>
      <c r="O46" s="15"/>
      <c r="P46" s="15"/>
    </row>
    <row r="47" spans="1:16" x14ac:dyDescent="0.2">
      <c r="A47" s="19"/>
      <c r="B47" s="15"/>
      <c r="C47" s="26"/>
      <c r="D47" s="26"/>
      <c r="E47" s="26"/>
      <c r="F47" s="26"/>
      <c r="G47" s="31"/>
      <c r="H47" s="31"/>
      <c r="I47" s="31"/>
      <c r="J47" s="31"/>
      <c r="K47" s="31"/>
      <c r="L47" s="31"/>
      <c r="M47" s="31"/>
      <c r="N47" s="15"/>
      <c r="O47" s="15"/>
      <c r="P47" s="15"/>
    </row>
    <row r="48" spans="1:16" x14ac:dyDescent="0.2">
      <c r="A48" s="19"/>
      <c r="B48" s="15"/>
      <c r="C48" s="26"/>
      <c r="D48" s="26"/>
      <c r="E48" s="26"/>
      <c r="F48" s="26"/>
      <c r="G48" s="31"/>
      <c r="H48" s="31"/>
      <c r="I48" s="31"/>
      <c r="J48" s="31"/>
      <c r="K48" s="31"/>
      <c r="L48" s="31"/>
      <c r="M48" s="31"/>
      <c r="N48" s="15"/>
      <c r="O48" s="15"/>
      <c r="P48" s="15"/>
    </row>
    <row r="49" spans="1:16" x14ac:dyDescent="0.2">
      <c r="A49" s="48" t="s">
        <v>123</v>
      </c>
      <c r="B49" s="1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20" t="s">
        <v>2</v>
      </c>
      <c r="B50" s="15"/>
      <c r="C50" s="20" t="s">
        <v>3</v>
      </c>
      <c r="D50" s="15"/>
      <c r="E50" s="20" t="s">
        <v>1</v>
      </c>
      <c r="F50" s="15"/>
      <c r="G50" s="22" t="s">
        <v>4</v>
      </c>
      <c r="H50" s="15"/>
      <c r="I50" s="22" t="s">
        <v>64</v>
      </c>
      <c r="J50" s="15"/>
      <c r="K50" s="22" t="s">
        <v>75</v>
      </c>
      <c r="L50" s="15"/>
      <c r="M50" s="22" t="s">
        <v>80</v>
      </c>
      <c r="N50" s="15"/>
      <c r="O50" s="15"/>
      <c r="P50" s="15"/>
    </row>
    <row r="51" spans="1:16" x14ac:dyDescent="0.2">
      <c r="A51" s="15"/>
      <c r="B51" s="15"/>
      <c r="C51" s="49">
        <v>0</v>
      </c>
      <c r="D51" s="26"/>
      <c r="E51" s="50">
        <v>0</v>
      </c>
      <c r="F51" s="26"/>
      <c r="G51" s="51">
        <f t="shared" ref="G51:G60" si="8">C51*E51</f>
        <v>0</v>
      </c>
      <c r="H51" s="26"/>
      <c r="I51" s="51">
        <f t="shared" ref="I51:I60" si="9">ROUND(SUM(G51+(G51*$C$11)),0)</f>
        <v>0</v>
      </c>
      <c r="J51" s="26"/>
      <c r="K51" s="51">
        <f t="shared" ref="K51:K60" si="10">ROUND(SUM(I51+(I51*$C$11)),0)</f>
        <v>0</v>
      </c>
      <c r="L51" s="26"/>
      <c r="M51" s="51">
        <f t="shared" ref="M51:M60" si="11">ROUND(SUM(K51+(K51*$C$11)),0)</f>
        <v>0</v>
      </c>
      <c r="N51" s="15"/>
      <c r="O51" s="15"/>
      <c r="P51" s="15"/>
    </row>
    <row r="52" spans="1:16" x14ac:dyDescent="0.2">
      <c r="A52" s="15"/>
      <c r="B52" s="15"/>
      <c r="C52" s="49">
        <v>0</v>
      </c>
      <c r="D52" s="26"/>
      <c r="E52" s="50">
        <v>0</v>
      </c>
      <c r="F52" s="26"/>
      <c r="G52" s="51">
        <f t="shared" si="8"/>
        <v>0</v>
      </c>
      <c r="H52" s="26"/>
      <c r="I52" s="51">
        <f t="shared" si="9"/>
        <v>0</v>
      </c>
      <c r="J52" s="26"/>
      <c r="K52" s="51">
        <f t="shared" si="10"/>
        <v>0</v>
      </c>
      <c r="L52" s="26"/>
      <c r="M52" s="51">
        <f t="shared" si="11"/>
        <v>0</v>
      </c>
      <c r="N52" s="15"/>
      <c r="O52" s="15"/>
      <c r="P52" s="15"/>
    </row>
    <row r="53" spans="1:16" x14ac:dyDescent="0.2">
      <c r="A53" s="15"/>
      <c r="B53" s="15"/>
      <c r="C53" s="49">
        <v>0</v>
      </c>
      <c r="D53" s="26"/>
      <c r="E53" s="50">
        <v>0</v>
      </c>
      <c r="F53" s="26"/>
      <c r="G53" s="51">
        <f t="shared" si="8"/>
        <v>0</v>
      </c>
      <c r="H53" s="26"/>
      <c r="I53" s="51">
        <f t="shared" si="9"/>
        <v>0</v>
      </c>
      <c r="J53" s="26"/>
      <c r="K53" s="51">
        <f t="shared" si="10"/>
        <v>0</v>
      </c>
      <c r="L53" s="26"/>
      <c r="M53" s="51">
        <f t="shared" si="11"/>
        <v>0</v>
      </c>
      <c r="N53" s="15"/>
      <c r="O53" s="15"/>
      <c r="P53" s="15"/>
    </row>
    <row r="54" spans="1:16" x14ac:dyDescent="0.2">
      <c r="A54" s="15"/>
      <c r="B54" s="15"/>
      <c r="C54" s="49">
        <v>0</v>
      </c>
      <c r="D54" s="26"/>
      <c r="E54" s="50">
        <v>0</v>
      </c>
      <c r="F54" s="26"/>
      <c r="G54" s="51">
        <f t="shared" si="8"/>
        <v>0</v>
      </c>
      <c r="H54" s="26"/>
      <c r="I54" s="51">
        <f t="shared" si="9"/>
        <v>0</v>
      </c>
      <c r="J54" s="26"/>
      <c r="K54" s="51">
        <f t="shared" si="10"/>
        <v>0</v>
      </c>
      <c r="L54" s="26"/>
      <c r="M54" s="51">
        <f t="shared" si="11"/>
        <v>0</v>
      </c>
      <c r="N54" s="15"/>
      <c r="O54" s="15"/>
      <c r="P54" s="15"/>
    </row>
    <row r="55" spans="1:16" x14ac:dyDescent="0.2">
      <c r="A55" s="15"/>
      <c r="B55" s="15"/>
      <c r="C55" s="49">
        <v>0</v>
      </c>
      <c r="D55" s="26"/>
      <c r="E55" s="50">
        <v>0</v>
      </c>
      <c r="F55" s="26"/>
      <c r="G55" s="51">
        <f t="shared" si="8"/>
        <v>0</v>
      </c>
      <c r="H55" s="26"/>
      <c r="I55" s="51">
        <f t="shared" si="9"/>
        <v>0</v>
      </c>
      <c r="J55" s="26"/>
      <c r="K55" s="51">
        <f t="shared" si="10"/>
        <v>0</v>
      </c>
      <c r="L55" s="26"/>
      <c r="M55" s="51">
        <f t="shared" si="11"/>
        <v>0</v>
      </c>
      <c r="N55" s="15"/>
      <c r="O55" s="15"/>
      <c r="P55" s="15"/>
    </row>
    <row r="56" spans="1:16" x14ac:dyDescent="0.2">
      <c r="A56" s="15"/>
      <c r="B56" s="15"/>
      <c r="C56" s="49">
        <v>0</v>
      </c>
      <c r="D56" s="26"/>
      <c r="E56" s="50">
        <v>0</v>
      </c>
      <c r="F56" s="26"/>
      <c r="G56" s="51">
        <f t="shared" si="8"/>
        <v>0</v>
      </c>
      <c r="H56" s="26"/>
      <c r="I56" s="51">
        <f t="shared" si="9"/>
        <v>0</v>
      </c>
      <c r="J56" s="26"/>
      <c r="K56" s="51">
        <f t="shared" si="10"/>
        <v>0</v>
      </c>
      <c r="L56" s="26"/>
      <c r="M56" s="51">
        <f t="shared" si="11"/>
        <v>0</v>
      </c>
      <c r="N56" s="15"/>
      <c r="O56" s="15"/>
      <c r="P56" s="15"/>
    </row>
    <row r="57" spans="1:16" x14ac:dyDescent="0.2">
      <c r="A57" s="15"/>
      <c r="B57" s="15"/>
      <c r="C57" s="49">
        <v>0</v>
      </c>
      <c r="D57" s="26"/>
      <c r="E57" s="50">
        <v>0</v>
      </c>
      <c r="F57" s="26"/>
      <c r="G57" s="51">
        <f t="shared" si="8"/>
        <v>0</v>
      </c>
      <c r="H57" s="26"/>
      <c r="I57" s="51">
        <f t="shared" si="9"/>
        <v>0</v>
      </c>
      <c r="J57" s="26"/>
      <c r="K57" s="51">
        <f t="shared" si="10"/>
        <v>0</v>
      </c>
      <c r="L57" s="26"/>
      <c r="M57" s="51">
        <f t="shared" si="11"/>
        <v>0</v>
      </c>
      <c r="N57" s="15"/>
      <c r="O57" s="15"/>
      <c r="P57" s="15"/>
    </row>
    <row r="58" spans="1:16" x14ac:dyDescent="0.2">
      <c r="A58" s="15"/>
      <c r="B58" s="15"/>
      <c r="C58" s="49">
        <v>0</v>
      </c>
      <c r="D58" s="26"/>
      <c r="E58" s="50">
        <v>0</v>
      </c>
      <c r="F58" s="26"/>
      <c r="G58" s="51">
        <f t="shared" si="8"/>
        <v>0</v>
      </c>
      <c r="H58" s="26"/>
      <c r="I58" s="51">
        <f t="shared" si="9"/>
        <v>0</v>
      </c>
      <c r="J58" s="26"/>
      <c r="K58" s="51">
        <f t="shared" si="10"/>
        <v>0</v>
      </c>
      <c r="L58" s="26"/>
      <c r="M58" s="51">
        <f t="shared" si="11"/>
        <v>0</v>
      </c>
      <c r="N58" s="15"/>
      <c r="O58" s="15"/>
      <c r="P58" s="15"/>
    </row>
    <row r="59" spans="1:16" x14ac:dyDescent="0.2">
      <c r="A59" s="15"/>
      <c r="B59" s="15"/>
      <c r="C59" s="49">
        <v>0</v>
      </c>
      <c r="D59" s="26"/>
      <c r="E59" s="50">
        <v>0</v>
      </c>
      <c r="F59" s="26"/>
      <c r="G59" s="51">
        <f t="shared" si="8"/>
        <v>0</v>
      </c>
      <c r="H59" s="26"/>
      <c r="I59" s="51">
        <f t="shared" si="9"/>
        <v>0</v>
      </c>
      <c r="J59" s="26"/>
      <c r="K59" s="51">
        <f t="shared" si="10"/>
        <v>0</v>
      </c>
      <c r="L59" s="26"/>
      <c r="M59" s="51">
        <f t="shared" si="11"/>
        <v>0</v>
      </c>
      <c r="N59" s="15"/>
      <c r="O59" s="15"/>
      <c r="P59" s="15"/>
    </row>
    <row r="60" spans="1:16" x14ac:dyDescent="0.2">
      <c r="A60" s="15"/>
      <c r="B60" s="15"/>
      <c r="C60" s="52">
        <v>0</v>
      </c>
      <c r="D60" s="26"/>
      <c r="E60" s="53">
        <v>0</v>
      </c>
      <c r="F60" s="26"/>
      <c r="G60" s="54">
        <f t="shared" si="8"/>
        <v>0</v>
      </c>
      <c r="H60" s="26"/>
      <c r="I60" s="54">
        <f t="shared" si="9"/>
        <v>0</v>
      </c>
      <c r="J60" s="26"/>
      <c r="K60" s="54">
        <f t="shared" si="10"/>
        <v>0</v>
      </c>
      <c r="L60" s="26"/>
      <c r="M60" s="54">
        <f t="shared" si="11"/>
        <v>0</v>
      </c>
      <c r="N60" s="15"/>
      <c r="O60" s="15"/>
      <c r="P60" s="15"/>
    </row>
    <row r="61" spans="1:16" x14ac:dyDescent="0.2">
      <c r="A61" s="19" t="s">
        <v>5</v>
      </c>
      <c r="B61" s="15"/>
      <c r="C61" s="26"/>
      <c r="D61" s="26"/>
      <c r="E61" s="26"/>
      <c r="F61" s="26"/>
      <c r="G61" s="31">
        <f>SUM(G51:G60)</f>
        <v>0</v>
      </c>
      <c r="H61" s="31"/>
      <c r="I61" s="31">
        <f>SUM(I51:I60)</f>
        <v>0</v>
      </c>
      <c r="J61" s="31"/>
      <c r="K61" s="31">
        <f>SUM(K51:K60)</f>
        <v>0</v>
      </c>
      <c r="L61" s="31"/>
      <c r="M61" s="31">
        <f>SUM(M51:M60)</f>
        <v>0</v>
      </c>
      <c r="N61" s="15"/>
      <c r="O61" s="15"/>
      <c r="P61" s="15"/>
    </row>
    <row r="62" spans="1:16" x14ac:dyDescent="0.2">
      <c r="A62" s="19"/>
      <c r="B62" s="15"/>
      <c r="C62" s="26"/>
      <c r="D62" s="26"/>
      <c r="E62" s="26"/>
      <c r="F62" s="26"/>
      <c r="G62" s="31"/>
      <c r="H62" s="31"/>
      <c r="I62" s="31"/>
      <c r="J62" s="31"/>
      <c r="K62" s="31"/>
      <c r="L62" s="31"/>
      <c r="M62" s="31"/>
      <c r="N62" s="15"/>
      <c r="O62" s="15"/>
      <c r="P62" s="15"/>
    </row>
    <row r="63" spans="1:16" x14ac:dyDescent="0.2">
      <c r="A63" s="48" t="s">
        <v>124</v>
      </c>
      <c r="B63" s="1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x14ac:dyDescent="0.2">
      <c r="A64" s="20" t="s">
        <v>2</v>
      </c>
      <c r="B64" s="15"/>
      <c r="C64" s="20" t="s">
        <v>7</v>
      </c>
      <c r="D64" s="15"/>
      <c r="E64" s="20" t="s">
        <v>6</v>
      </c>
      <c r="F64" s="15"/>
      <c r="G64" s="22" t="s">
        <v>4</v>
      </c>
      <c r="H64" s="15"/>
      <c r="I64" s="22" t="s">
        <v>64</v>
      </c>
      <c r="J64" s="15"/>
      <c r="K64" s="22" t="s">
        <v>75</v>
      </c>
      <c r="L64" s="15"/>
      <c r="M64" s="22" t="s">
        <v>80</v>
      </c>
      <c r="N64" s="15"/>
      <c r="O64" s="15"/>
      <c r="P64" s="15"/>
    </row>
    <row r="65" spans="1:16" x14ac:dyDescent="0.2">
      <c r="A65" s="15"/>
      <c r="B65" s="15"/>
      <c r="C65" s="50">
        <v>0</v>
      </c>
      <c r="D65" s="26"/>
      <c r="E65" s="50">
        <v>0</v>
      </c>
      <c r="F65" s="26"/>
      <c r="G65" s="51">
        <f t="shared" ref="G65:G74" si="12">C65*E65</f>
        <v>0</v>
      </c>
      <c r="H65" s="26"/>
      <c r="I65" s="51">
        <f t="shared" ref="I65:I74" si="13">ROUND(SUM(G65+(G65*$C$11)),0)</f>
        <v>0</v>
      </c>
      <c r="J65" s="26"/>
      <c r="K65" s="51">
        <f t="shared" ref="K65:K74" si="14">ROUND(SUM(I65+(I65*$C$11)),0)</f>
        <v>0</v>
      </c>
      <c r="L65" s="26"/>
      <c r="M65" s="51">
        <f t="shared" ref="M65:M74" si="15">ROUND(SUM(K65+(K65*$C$11)),0)</f>
        <v>0</v>
      </c>
      <c r="N65" s="15"/>
      <c r="O65" s="15"/>
      <c r="P65" s="15"/>
    </row>
    <row r="66" spans="1:16" x14ac:dyDescent="0.2">
      <c r="A66" s="15"/>
      <c r="B66" s="15"/>
      <c r="C66" s="50">
        <v>0</v>
      </c>
      <c r="D66" s="26"/>
      <c r="E66" s="50">
        <v>0</v>
      </c>
      <c r="F66" s="26"/>
      <c r="G66" s="51">
        <f t="shared" si="12"/>
        <v>0</v>
      </c>
      <c r="H66" s="26"/>
      <c r="I66" s="51">
        <f t="shared" si="13"/>
        <v>0</v>
      </c>
      <c r="J66" s="26"/>
      <c r="K66" s="51">
        <f t="shared" si="14"/>
        <v>0</v>
      </c>
      <c r="L66" s="26"/>
      <c r="M66" s="51">
        <f t="shared" si="15"/>
        <v>0</v>
      </c>
      <c r="N66" s="15"/>
      <c r="O66" s="15"/>
      <c r="P66" s="15"/>
    </row>
    <row r="67" spans="1:16" x14ac:dyDescent="0.2">
      <c r="A67" s="15"/>
      <c r="B67" s="15"/>
      <c r="C67" s="50">
        <v>0</v>
      </c>
      <c r="D67" s="26"/>
      <c r="E67" s="50">
        <v>0</v>
      </c>
      <c r="F67" s="26"/>
      <c r="G67" s="51">
        <f t="shared" si="12"/>
        <v>0</v>
      </c>
      <c r="H67" s="26"/>
      <c r="I67" s="51">
        <f t="shared" si="13"/>
        <v>0</v>
      </c>
      <c r="J67" s="26"/>
      <c r="K67" s="51">
        <f t="shared" si="14"/>
        <v>0</v>
      </c>
      <c r="L67" s="26"/>
      <c r="M67" s="51">
        <f t="shared" si="15"/>
        <v>0</v>
      </c>
      <c r="N67" s="15"/>
      <c r="O67" s="15"/>
      <c r="P67" s="15"/>
    </row>
    <row r="68" spans="1:16" x14ac:dyDescent="0.2">
      <c r="A68" s="15"/>
      <c r="B68" s="15"/>
      <c r="C68" s="50">
        <v>0</v>
      </c>
      <c r="D68" s="26"/>
      <c r="E68" s="50">
        <v>0</v>
      </c>
      <c r="F68" s="26"/>
      <c r="G68" s="51">
        <f t="shared" si="12"/>
        <v>0</v>
      </c>
      <c r="H68" s="26"/>
      <c r="I68" s="51">
        <f t="shared" si="13"/>
        <v>0</v>
      </c>
      <c r="J68" s="26"/>
      <c r="K68" s="51">
        <f t="shared" si="14"/>
        <v>0</v>
      </c>
      <c r="L68" s="26"/>
      <c r="M68" s="51">
        <f t="shared" si="15"/>
        <v>0</v>
      </c>
      <c r="N68" s="15"/>
      <c r="O68" s="15"/>
      <c r="P68" s="15"/>
    </row>
    <row r="69" spans="1:16" x14ac:dyDescent="0.2">
      <c r="A69" s="15"/>
      <c r="B69" s="15"/>
      <c r="C69" s="50">
        <v>0</v>
      </c>
      <c r="D69" s="26"/>
      <c r="E69" s="50">
        <v>0</v>
      </c>
      <c r="F69" s="26"/>
      <c r="G69" s="51">
        <f t="shared" si="12"/>
        <v>0</v>
      </c>
      <c r="H69" s="26"/>
      <c r="I69" s="51">
        <f t="shared" si="13"/>
        <v>0</v>
      </c>
      <c r="J69" s="26"/>
      <c r="K69" s="51">
        <f t="shared" si="14"/>
        <v>0</v>
      </c>
      <c r="L69" s="26"/>
      <c r="M69" s="51">
        <f t="shared" si="15"/>
        <v>0</v>
      </c>
      <c r="N69" s="15"/>
      <c r="O69" s="15"/>
      <c r="P69" s="15"/>
    </row>
    <row r="70" spans="1:16" x14ac:dyDescent="0.2">
      <c r="A70" s="15"/>
      <c r="B70" s="15"/>
      <c r="C70" s="50">
        <v>0</v>
      </c>
      <c r="D70" s="26"/>
      <c r="E70" s="50">
        <v>0</v>
      </c>
      <c r="F70" s="26"/>
      <c r="G70" s="51">
        <f t="shared" si="12"/>
        <v>0</v>
      </c>
      <c r="H70" s="26"/>
      <c r="I70" s="51">
        <f t="shared" si="13"/>
        <v>0</v>
      </c>
      <c r="J70" s="26"/>
      <c r="K70" s="51">
        <f t="shared" si="14"/>
        <v>0</v>
      </c>
      <c r="L70" s="26"/>
      <c r="M70" s="51">
        <f t="shared" si="15"/>
        <v>0</v>
      </c>
      <c r="N70" s="15"/>
      <c r="O70" s="15"/>
      <c r="P70" s="15"/>
    </row>
    <row r="71" spans="1:16" x14ac:dyDescent="0.2">
      <c r="A71" s="15"/>
      <c r="B71" s="15"/>
      <c r="C71" s="50">
        <v>0</v>
      </c>
      <c r="D71" s="26"/>
      <c r="E71" s="50">
        <v>0</v>
      </c>
      <c r="F71" s="26"/>
      <c r="G71" s="51">
        <f t="shared" si="12"/>
        <v>0</v>
      </c>
      <c r="H71" s="26"/>
      <c r="I71" s="51">
        <f t="shared" si="13"/>
        <v>0</v>
      </c>
      <c r="J71" s="26"/>
      <c r="K71" s="51">
        <f t="shared" si="14"/>
        <v>0</v>
      </c>
      <c r="L71" s="26"/>
      <c r="M71" s="51">
        <f t="shared" si="15"/>
        <v>0</v>
      </c>
      <c r="N71" s="15"/>
      <c r="O71" s="15"/>
      <c r="P71" s="15"/>
    </row>
    <row r="72" spans="1:16" x14ac:dyDescent="0.2">
      <c r="A72" s="15"/>
      <c r="B72" s="15"/>
      <c r="C72" s="50">
        <v>0</v>
      </c>
      <c r="D72" s="26"/>
      <c r="E72" s="50">
        <v>0</v>
      </c>
      <c r="F72" s="26"/>
      <c r="G72" s="51">
        <f t="shared" si="12"/>
        <v>0</v>
      </c>
      <c r="H72" s="26"/>
      <c r="I72" s="51">
        <f t="shared" si="13"/>
        <v>0</v>
      </c>
      <c r="J72" s="26"/>
      <c r="K72" s="51">
        <f t="shared" si="14"/>
        <v>0</v>
      </c>
      <c r="L72" s="26"/>
      <c r="M72" s="51">
        <f t="shared" si="15"/>
        <v>0</v>
      </c>
      <c r="N72" s="15"/>
      <c r="O72" s="15"/>
      <c r="P72" s="15"/>
    </row>
    <row r="73" spans="1:16" x14ac:dyDescent="0.2">
      <c r="A73" s="15"/>
      <c r="B73" s="15"/>
      <c r="C73" s="50">
        <v>0</v>
      </c>
      <c r="D73" s="26"/>
      <c r="E73" s="50">
        <v>0</v>
      </c>
      <c r="F73" s="26"/>
      <c r="G73" s="51">
        <f t="shared" si="12"/>
        <v>0</v>
      </c>
      <c r="H73" s="26"/>
      <c r="I73" s="51">
        <f t="shared" si="13"/>
        <v>0</v>
      </c>
      <c r="J73" s="26"/>
      <c r="K73" s="51">
        <f t="shared" si="14"/>
        <v>0</v>
      </c>
      <c r="L73" s="26"/>
      <c r="M73" s="51">
        <f t="shared" si="15"/>
        <v>0</v>
      </c>
      <c r="N73" s="15"/>
      <c r="O73" s="15"/>
      <c r="P73" s="15"/>
    </row>
    <row r="74" spans="1:16" x14ac:dyDescent="0.2">
      <c r="A74" s="15"/>
      <c r="B74" s="15"/>
      <c r="C74" s="53">
        <v>0</v>
      </c>
      <c r="D74" s="26"/>
      <c r="E74" s="53">
        <v>0</v>
      </c>
      <c r="F74" s="26"/>
      <c r="G74" s="54">
        <f t="shared" si="12"/>
        <v>0</v>
      </c>
      <c r="H74" s="26"/>
      <c r="I74" s="54">
        <f t="shared" si="13"/>
        <v>0</v>
      </c>
      <c r="J74" s="26"/>
      <c r="K74" s="54">
        <f t="shared" si="14"/>
        <v>0</v>
      </c>
      <c r="L74" s="26"/>
      <c r="M74" s="54">
        <f t="shared" si="15"/>
        <v>0</v>
      </c>
      <c r="N74" s="15"/>
      <c r="O74" s="15"/>
      <c r="P74" s="15"/>
    </row>
    <row r="75" spans="1:16" x14ac:dyDescent="0.2">
      <c r="A75" s="19" t="s">
        <v>5</v>
      </c>
      <c r="B75" s="15"/>
      <c r="C75" s="26"/>
      <c r="D75" s="26"/>
      <c r="E75" s="26"/>
      <c r="F75" s="26"/>
      <c r="G75" s="31">
        <f>SUM(G65:G74)</f>
        <v>0</v>
      </c>
      <c r="H75" s="31"/>
      <c r="I75" s="31">
        <f>SUM(I65:I74)</f>
        <v>0</v>
      </c>
      <c r="J75" s="31"/>
      <c r="K75" s="31">
        <f>SUM(K65:K74)</f>
        <v>0</v>
      </c>
      <c r="L75" s="31"/>
      <c r="M75" s="31">
        <f>SUM(M65:M74)</f>
        <v>0</v>
      </c>
      <c r="N75" s="15"/>
      <c r="O75" s="15"/>
      <c r="P75" s="15"/>
    </row>
    <row r="76" spans="1:16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">
      <c r="A78" s="19" t="s">
        <v>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2">
      <c r="A79" s="20" t="s">
        <v>2</v>
      </c>
      <c r="B79" s="15"/>
      <c r="C79" s="20" t="s">
        <v>3</v>
      </c>
      <c r="D79" s="21"/>
      <c r="E79" s="20" t="s">
        <v>1</v>
      </c>
      <c r="F79" s="15"/>
      <c r="G79" s="22" t="s">
        <v>4</v>
      </c>
      <c r="H79" s="15"/>
      <c r="I79" s="22" t="s">
        <v>64</v>
      </c>
      <c r="J79" s="15"/>
      <c r="K79" s="22" t="s">
        <v>75</v>
      </c>
      <c r="L79" s="15"/>
      <c r="M79" s="22" t="s">
        <v>80</v>
      </c>
      <c r="N79" s="15"/>
      <c r="O79" s="15"/>
      <c r="P79" s="15"/>
    </row>
    <row r="80" spans="1:16" x14ac:dyDescent="0.2">
      <c r="A80" s="15"/>
      <c r="B80" s="15"/>
      <c r="C80" s="49">
        <v>0</v>
      </c>
      <c r="D80" s="15"/>
      <c r="E80" s="50">
        <v>0</v>
      </c>
      <c r="F80" s="26"/>
      <c r="G80" s="51">
        <f t="shared" ref="G80:G89" si="16">C80*E80</f>
        <v>0</v>
      </c>
      <c r="H80" s="26"/>
      <c r="I80" s="51">
        <f t="shared" ref="I80:I89" si="17">ROUND(SUM(G80+(G80*$C$11)),0)</f>
        <v>0</v>
      </c>
      <c r="J80" s="26"/>
      <c r="K80" s="51">
        <f t="shared" ref="K80:K89" si="18">ROUND(SUM(I80+(I80*$C$11)),0)</f>
        <v>0</v>
      </c>
      <c r="L80" s="26"/>
      <c r="M80" s="51">
        <f t="shared" ref="M80:M89" si="19">ROUND(SUM(K80+(K80*$C$11)),0)</f>
        <v>0</v>
      </c>
      <c r="N80" s="15"/>
      <c r="O80" s="15"/>
      <c r="P80" s="15"/>
    </row>
    <row r="81" spans="1:16" x14ac:dyDescent="0.2">
      <c r="A81" s="15"/>
      <c r="B81" s="15"/>
      <c r="C81" s="49">
        <v>0</v>
      </c>
      <c r="D81" s="15"/>
      <c r="E81" s="50">
        <v>0</v>
      </c>
      <c r="F81" s="26"/>
      <c r="G81" s="51">
        <f t="shared" si="16"/>
        <v>0</v>
      </c>
      <c r="H81" s="26"/>
      <c r="I81" s="51">
        <f t="shared" si="17"/>
        <v>0</v>
      </c>
      <c r="J81" s="26"/>
      <c r="K81" s="51">
        <f t="shared" si="18"/>
        <v>0</v>
      </c>
      <c r="L81" s="26"/>
      <c r="M81" s="51">
        <f t="shared" si="19"/>
        <v>0</v>
      </c>
      <c r="N81" s="15"/>
      <c r="O81" s="15"/>
      <c r="P81" s="15"/>
    </row>
    <row r="82" spans="1:16" x14ac:dyDescent="0.2">
      <c r="A82" s="15"/>
      <c r="B82" s="15"/>
      <c r="C82" s="49">
        <v>0</v>
      </c>
      <c r="D82" s="15"/>
      <c r="E82" s="50">
        <v>0</v>
      </c>
      <c r="F82" s="26"/>
      <c r="G82" s="51">
        <f t="shared" si="16"/>
        <v>0</v>
      </c>
      <c r="H82" s="26"/>
      <c r="I82" s="51">
        <f t="shared" si="17"/>
        <v>0</v>
      </c>
      <c r="J82" s="26"/>
      <c r="K82" s="51">
        <f t="shared" si="18"/>
        <v>0</v>
      </c>
      <c r="L82" s="26"/>
      <c r="M82" s="51">
        <f t="shared" si="19"/>
        <v>0</v>
      </c>
      <c r="N82" s="15"/>
      <c r="O82" s="15"/>
      <c r="P82" s="15"/>
    </row>
    <row r="83" spans="1:16" x14ac:dyDescent="0.2">
      <c r="A83" s="15"/>
      <c r="B83" s="15"/>
      <c r="C83" s="49">
        <v>0</v>
      </c>
      <c r="D83" s="15"/>
      <c r="E83" s="50">
        <v>0</v>
      </c>
      <c r="F83" s="26"/>
      <c r="G83" s="51">
        <f t="shared" si="16"/>
        <v>0</v>
      </c>
      <c r="H83" s="26"/>
      <c r="I83" s="51">
        <f t="shared" si="17"/>
        <v>0</v>
      </c>
      <c r="J83" s="26"/>
      <c r="K83" s="51">
        <f t="shared" si="18"/>
        <v>0</v>
      </c>
      <c r="L83" s="26"/>
      <c r="M83" s="51">
        <f t="shared" si="19"/>
        <v>0</v>
      </c>
      <c r="N83" s="15"/>
      <c r="O83" s="15"/>
      <c r="P83" s="15"/>
    </row>
    <row r="84" spans="1:16" x14ac:dyDescent="0.2">
      <c r="A84" s="15"/>
      <c r="B84" s="15"/>
      <c r="C84" s="49">
        <v>0</v>
      </c>
      <c r="D84" s="15"/>
      <c r="E84" s="50">
        <v>0</v>
      </c>
      <c r="F84" s="26"/>
      <c r="G84" s="51">
        <f t="shared" si="16"/>
        <v>0</v>
      </c>
      <c r="H84" s="26"/>
      <c r="I84" s="51">
        <f t="shared" si="17"/>
        <v>0</v>
      </c>
      <c r="J84" s="26"/>
      <c r="K84" s="51">
        <f t="shared" si="18"/>
        <v>0</v>
      </c>
      <c r="L84" s="26"/>
      <c r="M84" s="51">
        <f t="shared" si="19"/>
        <v>0</v>
      </c>
      <c r="N84" s="15"/>
      <c r="O84" s="15"/>
      <c r="P84" s="15"/>
    </row>
    <row r="85" spans="1:16" x14ac:dyDescent="0.2">
      <c r="A85" s="15"/>
      <c r="B85" s="15"/>
      <c r="C85" s="49">
        <v>0</v>
      </c>
      <c r="D85" s="15"/>
      <c r="E85" s="50">
        <v>0</v>
      </c>
      <c r="F85" s="26"/>
      <c r="G85" s="51">
        <f t="shared" si="16"/>
        <v>0</v>
      </c>
      <c r="H85" s="26"/>
      <c r="I85" s="51">
        <f t="shared" si="17"/>
        <v>0</v>
      </c>
      <c r="J85" s="26"/>
      <c r="K85" s="51">
        <f t="shared" si="18"/>
        <v>0</v>
      </c>
      <c r="L85" s="26"/>
      <c r="M85" s="51">
        <f t="shared" si="19"/>
        <v>0</v>
      </c>
      <c r="N85" s="15"/>
      <c r="O85" s="15"/>
      <c r="P85" s="15"/>
    </row>
    <row r="86" spans="1:16" x14ac:dyDescent="0.2">
      <c r="A86" s="15"/>
      <c r="B86" s="15"/>
      <c r="C86" s="49">
        <v>0</v>
      </c>
      <c r="D86" s="15"/>
      <c r="E86" s="50">
        <v>0</v>
      </c>
      <c r="F86" s="26"/>
      <c r="G86" s="51">
        <f t="shared" si="16"/>
        <v>0</v>
      </c>
      <c r="H86" s="26"/>
      <c r="I86" s="51">
        <f t="shared" si="17"/>
        <v>0</v>
      </c>
      <c r="J86" s="26"/>
      <c r="K86" s="51">
        <f t="shared" si="18"/>
        <v>0</v>
      </c>
      <c r="L86" s="26"/>
      <c r="M86" s="51">
        <f t="shared" si="19"/>
        <v>0</v>
      </c>
      <c r="N86" s="15"/>
      <c r="O86" s="15"/>
      <c r="P86" s="15"/>
    </row>
    <row r="87" spans="1:16" x14ac:dyDescent="0.2">
      <c r="A87" s="15"/>
      <c r="B87" s="15"/>
      <c r="C87" s="49">
        <v>0</v>
      </c>
      <c r="D87" s="15"/>
      <c r="E87" s="50">
        <v>0</v>
      </c>
      <c r="F87" s="26"/>
      <c r="G87" s="51">
        <f t="shared" si="16"/>
        <v>0</v>
      </c>
      <c r="H87" s="26"/>
      <c r="I87" s="51">
        <f t="shared" si="17"/>
        <v>0</v>
      </c>
      <c r="J87" s="26"/>
      <c r="K87" s="51">
        <f t="shared" si="18"/>
        <v>0</v>
      </c>
      <c r="L87" s="26"/>
      <c r="M87" s="51">
        <f t="shared" si="19"/>
        <v>0</v>
      </c>
      <c r="N87" s="15"/>
      <c r="O87" s="15"/>
      <c r="P87" s="15"/>
    </row>
    <row r="88" spans="1:16" x14ac:dyDescent="0.2">
      <c r="A88" s="15"/>
      <c r="B88" s="15"/>
      <c r="C88" s="49">
        <v>0</v>
      </c>
      <c r="D88" s="15"/>
      <c r="E88" s="50">
        <v>0</v>
      </c>
      <c r="F88" s="26"/>
      <c r="G88" s="51">
        <f t="shared" si="16"/>
        <v>0</v>
      </c>
      <c r="H88" s="26"/>
      <c r="I88" s="51">
        <f t="shared" si="17"/>
        <v>0</v>
      </c>
      <c r="J88" s="26"/>
      <c r="K88" s="51">
        <f t="shared" si="18"/>
        <v>0</v>
      </c>
      <c r="L88" s="26"/>
      <c r="M88" s="51">
        <f t="shared" si="19"/>
        <v>0</v>
      </c>
      <c r="N88" s="15"/>
      <c r="O88" s="15"/>
      <c r="P88" s="15"/>
    </row>
    <row r="89" spans="1:16" x14ac:dyDescent="0.2">
      <c r="A89" s="15"/>
      <c r="B89" s="15"/>
      <c r="C89" s="52">
        <v>0</v>
      </c>
      <c r="D89" s="15"/>
      <c r="E89" s="53">
        <v>0</v>
      </c>
      <c r="F89" s="26"/>
      <c r="G89" s="54">
        <f t="shared" si="16"/>
        <v>0</v>
      </c>
      <c r="H89" s="26"/>
      <c r="I89" s="54">
        <f t="shared" si="17"/>
        <v>0</v>
      </c>
      <c r="J89" s="26"/>
      <c r="K89" s="54">
        <f t="shared" si="18"/>
        <v>0</v>
      </c>
      <c r="L89" s="26"/>
      <c r="M89" s="54">
        <f t="shared" si="19"/>
        <v>0</v>
      </c>
      <c r="N89" s="15"/>
      <c r="O89" s="15"/>
      <c r="P89" s="15"/>
    </row>
    <row r="90" spans="1:16" x14ac:dyDescent="0.2">
      <c r="A90" s="19" t="s">
        <v>5</v>
      </c>
      <c r="B90" s="15"/>
      <c r="C90" s="15"/>
      <c r="D90" s="15"/>
      <c r="E90" s="26"/>
      <c r="F90" s="26"/>
      <c r="G90" s="31">
        <f>SUM(G80:G89)</f>
        <v>0</v>
      </c>
      <c r="H90" s="31"/>
      <c r="I90" s="31">
        <f>SUM(I80:I89)</f>
        <v>0</v>
      </c>
      <c r="J90" s="31"/>
      <c r="K90" s="31">
        <f>SUM(K80:K89)</f>
        <v>0</v>
      </c>
      <c r="L90" s="31"/>
      <c r="M90" s="31">
        <f>SUM(M80:M89)</f>
        <v>0</v>
      </c>
      <c r="N90" s="15"/>
      <c r="O90" s="15"/>
      <c r="P90" s="15"/>
    </row>
    <row r="91" spans="1:16" x14ac:dyDescent="0.2">
      <c r="A91" s="15"/>
      <c r="B91" s="15"/>
      <c r="C91" s="15"/>
      <c r="D91" s="15"/>
      <c r="E91" s="26"/>
      <c r="F91" s="26"/>
      <c r="G91" s="26"/>
      <c r="H91" s="26"/>
      <c r="I91" s="26"/>
      <c r="J91" s="26"/>
      <c r="K91" s="26"/>
      <c r="L91" s="26"/>
      <c r="M91" s="26"/>
      <c r="N91" s="15"/>
      <c r="O91" s="15"/>
      <c r="P91" s="15"/>
    </row>
    <row r="92" spans="1:16" x14ac:dyDescent="0.2">
      <c r="A92" s="18" t="s">
        <v>9</v>
      </c>
      <c r="B92" s="15"/>
      <c r="C92" s="15"/>
      <c r="D92" s="15"/>
      <c r="E92" s="26"/>
      <c r="F92" s="26"/>
      <c r="G92" s="31">
        <f>SUM(G31+G46+G61+G75+G90)</f>
        <v>0</v>
      </c>
      <c r="H92" s="31"/>
      <c r="I92" s="31">
        <f>SUM(I31+I46+I61+I75+I90)</f>
        <v>0</v>
      </c>
      <c r="J92" s="31"/>
      <c r="K92" s="31">
        <f>SUM(K31+K46+K61+K75+K90)</f>
        <v>0</v>
      </c>
      <c r="L92" s="31"/>
      <c r="M92" s="31">
        <f>SUM(M31+M46+M61+M75+M90)</f>
        <v>0</v>
      </c>
      <c r="N92" s="15"/>
      <c r="O92" s="15"/>
      <c r="P92" s="15"/>
    </row>
    <row r="93" spans="1:16" x14ac:dyDescent="0.2">
      <c r="A93" s="18"/>
      <c r="B93" s="15"/>
      <c r="C93" s="15"/>
      <c r="D93" s="15"/>
      <c r="E93" s="26"/>
      <c r="F93" s="26"/>
      <c r="G93" s="31"/>
      <c r="H93" s="31"/>
      <c r="I93" s="31"/>
      <c r="J93" s="31"/>
      <c r="K93" s="31"/>
      <c r="L93" s="31"/>
      <c r="M93" s="31"/>
      <c r="N93" s="15"/>
      <c r="O93" s="15"/>
      <c r="P93" s="15"/>
    </row>
    <row r="94" spans="1:16" x14ac:dyDescent="0.2">
      <c r="A94" s="15" t="s">
        <v>126</v>
      </c>
      <c r="B94" s="15"/>
      <c r="C94" s="15"/>
      <c r="D94" s="15"/>
      <c r="E94" s="26"/>
      <c r="F94" s="26"/>
      <c r="G94" s="1">
        <f>ROUND(+G31*$C$12,0)</f>
        <v>0</v>
      </c>
      <c r="H94" s="26"/>
      <c r="I94" s="1">
        <f>ROUND(+I31*$C$12,0)</f>
        <v>0</v>
      </c>
      <c r="J94" s="26"/>
      <c r="K94" s="1">
        <f>ROUND(+K31*$C$12,0)</f>
        <v>0</v>
      </c>
      <c r="L94" s="26"/>
      <c r="M94" s="1">
        <f>ROUND(+M31*$C$12,0)</f>
        <v>0</v>
      </c>
      <c r="N94" s="15"/>
      <c r="O94" s="15"/>
      <c r="P94" s="15"/>
    </row>
    <row r="95" spans="1:16" x14ac:dyDescent="0.2">
      <c r="A95" s="15" t="s">
        <v>62</v>
      </c>
      <c r="B95" s="15"/>
      <c r="C95" s="15"/>
      <c r="D95" s="15"/>
      <c r="E95" s="26"/>
      <c r="F95" s="26"/>
      <c r="G95" s="2">
        <f>ROUND(+G46*$C$14,0)</f>
        <v>0</v>
      </c>
      <c r="H95" s="26"/>
      <c r="I95" s="2">
        <f>ROUND(+I46*$C$14,0)</f>
        <v>0</v>
      </c>
      <c r="J95" s="26"/>
      <c r="K95" s="2">
        <f>ROUND(+K46*$C$14,0)</f>
        <v>0</v>
      </c>
      <c r="L95" s="26"/>
      <c r="M95" s="2">
        <f>ROUND(+M46*$C$14,0)</f>
        <v>0</v>
      </c>
      <c r="N95" s="15"/>
      <c r="O95" s="15"/>
      <c r="P95" s="15"/>
    </row>
    <row r="96" spans="1:16" x14ac:dyDescent="0.2">
      <c r="A96" s="15" t="s">
        <v>117</v>
      </c>
      <c r="B96" s="15"/>
      <c r="C96" s="15"/>
      <c r="D96" s="15"/>
      <c r="E96" s="26"/>
      <c r="F96" s="26"/>
      <c r="G96" s="2">
        <f>ROUND(+G61*$C$13,0)</f>
        <v>0</v>
      </c>
      <c r="H96" s="26"/>
      <c r="I96" s="2">
        <f>ROUND(+I61*$C$13,0)</f>
        <v>0</v>
      </c>
      <c r="J96" s="26"/>
      <c r="K96" s="2">
        <f>ROUND(+K61*$C$13,0)</f>
        <v>0</v>
      </c>
      <c r="L96" s="26"/>
      <c r="M96" s="2">
        <f>ROUND(+M61*$C$13,0)</f>
        <v>0</v>
      </c>
      <c r="N96" s="15"/>
      <c r="O96" s="15"/>
      <c r="P96" s="15"/>
    </row>
    <row r="97" spans="1:16" x14ac:dyDescent="0.2">
      <c r="A97" s="15" t="s">
        <v>10</v>
      </c>
      <c r="B97" s="15"/>
      <c r="C97" s="15"/>
      <c r="D97" s="15"/>
      <c r="E97" s="26"/>
      <c r="F97" s="26"/>
      <c r="G97" s="33">
        <f>ROUND(+G75*$C$14,0)</f>
        <v>0</v>
      </c>
      <c r="H97" s="26"/>
      <c r="I97" s="33">
        <f>ROUND(+I75*$C$14,0)</f>
        <v>0</v>
      </c>
      <c r="J97" s="26"/>
      <c r="K97" s="33">
        <f>ROUND(+K75*$C$14,0)</f>
        <v>0</v>
      </c>
      <c r="L97" s="26"/>
      <c r="M97" s="33">
        <f>ROUND(+M75*$C$14,0)</f>
        <v>0</v>
      </c>
      <c r="N97" s="15"/>
      <c r="O97" s="15"/>
      <c r="P97" s="15"/>
    </row>
    <row r="98" spans="1:16" x14ac:dyDescent="0.2">
      <c r="A98" s="18" t="s">
        <v>13</v>
      </c>
      <c r="B98" s="15"/>
      <c r="C98" s="15"/>
      <c r="D98" s="15"/>
      <c r="E98" s="26"/>
      <c r="F98" s="26"/>
      <c r="G98" s="31">
        <f>SUM(G94:G97)</f>
        <v>0</v>
      </c>
      <c r="H98" s="26"/>
      <c r="I98" s="31">
        <f>SUM(I94:I97)</f>
        <v>0</v>
      </c>
      <c r="J98" s="26"/>
      <c r="K98" s="31">
        <f>SUM(K94:K97)</f>
        <v>0</v>
      </c>
      <c r="L98" s="26"/>
      <c r="M98" s="31">
        <f>SUM(M94:M97)</f>
        <v>0</v>
      </c>
      <c r="N98" s="15"/>
      <c r="O98" s="15"/>
      <c r="P98" s="15"/>
    </row>
    <row r="99" spans="1:16" x14ac:dyDescent="0.2">
      <c r="A99" s="18"/>
      <c r="B99" s="15"/>
      <c r="C99" s="15"/>
      <c r="D99" s="15"/>
      <c r="E99" s="26"/>
      <c r="F99" s="26"/>
      <c r="G99" s="26"/>
      <c r="H99" s="26"/>
      <c r="I99" s="26"/>
      <c r="J99" s="26"/>
      <c r="K99" s="26"/>
      <c r="L99" s="26"/>
      <c r="M99" s="26"/>
      <c r="N99" s="15"/>
      <c r="O99" s="15"/>
      <c r="P99" s="15"/>
    </row>
    <row r="100" spans="1:16" x14ac:dyDescent="0.2">
      <c r="A100" s="19" t="s">
        <v>12</v>
      </c>
      <c r="B100" s="15"/>
      <c r="C100" s="15"/>
      <c r="D100" s="15"/>
      <c r="E100" s="26"/>
      <c r="F100" s="26"/>
      <c r="G100" s="31">
        <f>G92+G98</f>
        <v>0</v>
      </c>
      <c r="H100" s="26"/>
      <c r="I100" s="31">
        <f>I92+I98</f>
        <v>0</v>
      </c>
      <c r="J100" s="26"/>
      <c r="K100" s="31">
        <f>K92+K98</f>
        <v>0</v>
      </c>
      <c r="L100" s="26"/>
      <c r="M100" s="31">
        <f>M92+M98</f>
        <v>0</v>
      </c>
      <c r="N100" s="15"/>
      <c r="O100" s="15"/>
      <c r="P100" s="15"/>
    </row>
    <row r="101" spans="1:16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x14ac:dyDescent="0.2">
      <c r="A103" s="19" t="s">
        <v>14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x14ac:dyDescent="0.2">
      <c r="A104" s="32" t="s">
        <v>15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x14ac:dyDescent="0.2">
      <c r="A105" s="15"/>
      <c r="B105" s="15"/>
      <c r="C105" s="15"/>
      <c r="D105" s="15"/>
      <c r="E105" s="15"/>
      <c r="F105" s="15"/>
      <c r="G105" s="26">
        <v>0</v>
      </c>
      <c r="H105" s="26"/>
      <c r="I105" s="51">
        <f>ROUND(SUM(G105+(G105*$C$10)),0)</f>
        <v>0</v>
      </c>
      <c r="J105" s="26"/>
      <c r="K105" s="51">
        <f>ROUND(SUM(I105+(I105*$C$10)),0)</f>
        <v>0</v>
      </c>
      <c r="L105" s="26"/>
      <c r="M105" s="51">
        <f>ROUND(SUM(K105+(K105*$C$10)),0)</f>
        <v>0</v>
      </c>
      <c r="N105" s="15"/>
      <c r="O105" s="15"/>
      <c r="P105" s="15"/>
    </row>
    <row r="106" spans="1:16" x14ac:dyDescent="0.2">
      <c r="A106" s="15"/>
      <c r="B106" s="15"/>
      <c r="C106" s="15"/>
      <c r="D106" s="15"/>
      <c r="E106" s="15"/>
      <c r="F106" s="15"/>
      <c r="G106" s="26">
        <v>0</v>
      </c>
      <c r="H106" s="26"/>
      <c r="I106" s="51">
        <f>ROUND(SUM(G106+(G106*$C$10)),0)</f>
        <v>0</v>
      </c>
      <c r="J106" s="26"/>
      <c r="K106" s="51">
        <f>ROUND(SUM(I106+(I106*$C$10)),0)</f>
        <v>0</v>
      </c>
      <c r="L106" s="26"/>
      <c r="M106" s="51">
        <f>ROUND(SUM(K106+(K106*$C$10)),0)</f>
        <v>0</v>
      </c>
      <c r="N106" s="15"/>
      <c r="O106" s="15"/>
      <c r="P106" s="15"/>
    </row>
    <row r="107" spans="1:16" x14ac:dyDescent="0.2">
      <c r="A107" s="15"/>
      <c r="B107" s="15"/>
      <c r="C107" s="15"/>
      <c r="D107" s="15"/>
      <c r="E107" s="15"/>
      <c r="F107" s="15"/>
      <c r="G107" s="33">
        <v>0</v>
      </c>
      <c r="H107" s="26"/>
      <c r="I107" s="54">
        <f>ROUND(SUM(G107+(G107*$C$10)),0)</f>
        <v>0</v>
      </c>
      <c r="J107" s="26"/>
      <c r="K107" s="54">
        <f>ROUND(SUM(I107+(I107*$C$10)),0)</f>
        <v>0</v>
      </c>
      <c r="L107" s="26"/>
      <c r="M107" s="54">
        <f>ROUND(SUM(K107+(K107*$C$10)),0)</f>
        <v>0</v>
      </c>
      <c r="N107" s="15"/>
      <c r="O107" s="15"/>
      <c r="P107" s="15"/>
    </row>
    <row r="108" spans="1:16" x14ac:dyDescent="0.2">
      <c r="A108" s="19" t="s">
        <v>5</v>
      </c>
      <c r="B108" s="15"/>
      <c r="C108" s="15"/>
      <c r="D108" s="15"/>
      <c r="E108" s="15"/>
      <c r="F108" s="15"/>
      <c r="G108" s="31">
        <f>SUM(G105:G107)</f>
        <v>0</v>
      </c>
      <c r="H108" s="26"/>
      <c r="I108" s="31">
        <f>SUM(I105:I107)</f>
        <v>0</v>
      </c>
      <c r="J108" s="26"/>
      <c r="K108" s="31">
        <f>SUM(K105:K107)</f>
        <v>0</v>
      </c>
      <c r="L108" s="26"/>
      <c r="M108" s="31">
        <f>SUM(M105:M107)</f>
        <v>0</v>
      </c>
      <c r="N108" s="15"/>
      <c r="O108" s="15"/>
      <c r="P108" s="15"/>
    </row>
    <row r="109" spans="1:16" x14ac:dyDescent="0.2">
      <c r="A109" s="15" t="s">
        <v>16</v>
      </c>
      <c r="B109" s="15"/>
      <c r="C109" s="15"/>
      <c r="D109" s="15"/>
      <c r="E109" s="15"/>
      <c r="F109" s="15"/>
      <c r="G109" s="26"/>
      <c r="H109" s="26"/>
      <c r="I109" s="26"/>
      <c r="J109" s="26"/>
      <c r="K109" s="26"/>
      <c r="L109" s="26"/>
      <c r="M109" s="26"/>
      <c r="N109" s="15"/>
      <c r="O109" s="15"/>
      <c r="P109" s="15"/>
    </row>
    <row r="110" spans="1:16" x14ac:dyDescent="0.2">
      <c r="A110" s="15"/>
      <c r="B110" s="15"/>
      <c r="C110" s="15"/>
      <c r="D110" s="15"/>
      <c r="E110" s="15"/>
      <c r="F110" s="15"/>
      <c r="G110" s="26"/>
      <c r="H110" s="26"/>
      <c r="I110" s="26"/>
      <c r="J110" s="26"/>
      <c r="K110" s="26"/>
      <c r="L110" s="26"/>
      <c r="M110" s="26"/>
      <c r="N110" s="15"/>
      <c r="O110" s="15"/>
      <c r="P110" s="15"/>
    </row>
    <row r="111" spans="1:16" x14ac:dyDescent="0.2">
      <c r="A111" s="19" t="s">
        <v>51</v>
      </c>
      <c r="B111" s="15"/>
      <c r="C111" s="15"/>
      <c r="D111" s="15"/>
      <c r="E111" s="15"/>
      <c r="F111" s="15"/>
      <c r="G111" s="26"/>
      <c r="H111" s="26"/>
      <c r="I111" s="26"/>
      <c r="J111" s="26"/>
      <c r="K111" s="26"/>
      <c r="L111" s="26"/>
      <c r="M111" s="26"/>
      <c r="N111" s="15"/>
      <c r="O111" s="15"/>
      <c r="P111" s="15"/>
    </row>
    <row r="112" spans="1:16" x14ac:dyDescent="0.2">
      <c r="A112" s="32" t="s">
        <v>52</v>
      </c>
      <c r="B112" s="15"/>
      <c r="C112" s="15"/>
      <c r="D112" s="15"/>
      <c r="E112" s="15"/>
      <c r="F112" s="15"/>
      <c r="G112" s="26"/>
      <c r="H112" s="26"/>
      <c r="I112" s="26"/>
      <c r="J112" s="26"/>
      <c r="K112" s="26"/>
      <c r="L112" s="26"/>
      <c r="M112" s="26"/>
      <c r="N112" s="15"/>
      <c r="O112" s="15"/>
      <c r="P112" s="15"/>
    </row>
    <row r="113" spans="1:16" x14ac:dyDescent="0.2">
      <c r="A113" s="15"/>
      <c r="B113" s="15"/>
      <c r="C113" s="15"/>
      <c r="D113" s="15"/>
      <c r="E113" s="15"/>
      <c r="F113" s="15"/>
      <c r="G113" s="26">
        <v>0</v>
      </c>
      <c r="H113" s="26"/>
      <c r="I113" s="26">
        <v>0</v>
      </c>
      <c r="J113" s="26" t="s">
        <v>16</v>
      </c>
      <c r="K113" s="26">
        <v>0</v>
      </c>
      <c r="L113" s="26" t="s">
        <v>16</v>
      </c>
      <c r="M113" s="26">
        <v>0</v>
      </c>
      <c r="N113" s="15"/>
      <c r="O113" s="15"/>
      <c r="P113" s="15"/>
    </row>
    <row r="114" spans="1:16" x14ac:dyDescent="0.2">
      <c r="A114" s="15"/>
      <c r="B114" s="15"/>
      <c r="C114" s="15"/>
      <c r="D114" s="15"/>
      <c r="E114" s="15"/>
      <c r="F114" s="15"/>
      <c r="G114" s="26">
        <v>0</v>
      </c>
      <c r="H114" s="26"/>
      <c r="I114" s="26">
        <v>0</v>
      </c>
      <c r="J114" s="26"/>
      <c r="K114" s="26">
        <v>0</v>
      </c>
      <c r="L114" s="26"/>
      <c r="M114" s="26">
        <v>0</v>
      </c>
      <c r="N114" s="15"/>
      <c r="O114" s="15"/>
      <c r="P114" s="15"/>
    </row>
    <row r="115" spans="1:16" x14ac:dyDescent="0.2">
      <c r="A115" s="15"/>
      <c r="B115" s="15"/>
      <c r="C115" s="15"/>
      <c r="D115" s="15"/>
      <c r="E115" s="15"/>
      <c r="F115" s="15"/>
      <c r="G115" s="26">
        <v>0</v>
      </c>
      <c r="H115" s="26"/>
      <c r="I115" s="26">
        <v>0</v>
      </c>
      <c r="J115" s="26"/>
      <c r="K115" s="26">
        <v>0</v>
      </c>
      <c r="L115" s="26"/>
      <c r="M115" s="26">
        <v>0</v>
      </c>
      <c r="N115" s="15"/>
      <c r="O115" s="15"/>
      <c r="P115" s="15"/>
    </row>
    <row r="116" spans="1:16" x14ac:dyDescent="0.2">
      <c r="A116" s="15"/>
      <c r="B116" s="15"/>
      <c r="C116" s="15"/>
      <c r="D116" s="15"/>
      <c r="E116" s="15"/>
      <c r="F116" s="15"/>
      <c r="G116" s="33">
        <v>0</v>
      </c>
      <c r="H116" s="26"/>
      <c r="I116" s="33">
        <v>0</v>
      </c>
      <c r="J116" s="26"/>
      <c r="K116" s="33">
        <v>0</v>
      </c>
      <c r="L116" s="26"/>
      <c r="M116" s="33">
        <v>0</v>
      </c>
      <c r="N116" s="15"/>
      <c r="O116" s="15"/>
      <c r="P116" s="15"/>
    </row>
    <row r="117" spans="1:16" x14ac:dyDescent="0.2">
      <c r="A117" s="19" t="s">
        <v>5</v>
      </c>
      <c r="B117" s="15"/>
      <c r="C117" s="15"/>
      <c r="D117" s="15"/>
      <c r="E117" s="15"/>
      <c r="F117" s="15"/>
      <c r="G117" s="31">
        <f>SUM(G113:G116)</f>
        <v>0</v>
      </c>
      <c r="H117" s="26"/>
      <c r="I117" s="31">
        <f>SUM(I113:I116)</f>
        <v>0</v>
      </c>
      <c r="J117" s="26"/>
      <c r="K117" s="31">
        <f>SUM(K113:K116)</f>
        <v>0</v>
      </c>
      <c r="L117" s="26"/>
      <c r="M117" s="31">
        <f>SUM(M113:M116)</f>
        <v>0</v>
      </c>
      <c r="N117" s="15"/>
      <c r="O117" s="15"/>
      <c r="P117" s="15"/>
    </row>
    <row r="118" spans="1:16" x14ac:dyDescent="0.2">
      <c r="A118" s="15"/>
      <c r="B118" s="15"/>
      <c r="C118" s="15"/>
      <c r="D118" s="15"/>
      <c r="E118" s="15"/>
      <c r="F118" s="15"/>
      <c r="G118" s="26"/>
      <c r="H118" s="26"/>
      <c r="I118" s="26"/>
      <c r="J118" s="26"/>
      <c r="K118" s="26"/>
      <c r="L118" s="26"/>
      <c r="M118" s="26"/>
      <c r="N118" s="15"/>
      <c r="O118" s="15"/>
      <c r="P118" s="15"/>
    </row>
    <row r="119" spans="1:16" x14ac:dyDescent="0.2">
      <c r="A119" s="15"/>
      <c r="B119" s="15"/>
      <c r="C119" s="15"/>
      <c r="D119" s="15"/>
      <c r="E119" s="15"/>
      <c r="F119" s="15"/>
      <c r="G119" s="26"/>
      <c r="H119" s="26"/>
      <c r="I119" s="26"/>
      <c r="J119" s="26"/>
      <c r="K119" s="26"/>
      <c r="L119" s="26"/>
      <c r="M119" s="26"/>
      <c r="N119" s="15"/>
      <c r="O119" s="15"/>
      <c r="P119" s="15"/>
    </row>
    <row r="120" spans="1:16" x14ac:dyDescent="0.2">
      <c r="A120" s="19" t="s">
        <v>18</v>
      </c>
      <c r="B120" s="15"/>
      <c r="C120" s="15"/>
      <c r="D120" s="15"/>
      <c r="E120" s="15"/>
      <c r="F120" s="15"/>
      <c r="G120" s="26"/>
      <c r="H120" s="26"/>
      <c r="I120" s="26"/>
      <c r="J120" s="26"/>
      <c r="K120" s="26"/>
      <c r="L120" s="26"/>
      <c r="M120" s="26"/>
      <c r="N120" s="15"/>
      <c r="O120" s="15"/>
      <c r="P120" s="15"/>
    </row>
    <row r="121" spans="1:16" x14ac:dyDescent="0.2">
      <c r="A121" s="32" t="s">
        <v>17</v>
      </c>
      <c r="B121" s="15"/>
      <c r="C121" s="15"/>
      <c r="D121" s="15"/>
      <c r="E121" s="15"/>
      <c r="F121" s="15"/>
      <c r="G121" s="26"/>
      <c r="H121" s="26"/>
      <c r="I121" s="26"/>
      <c r="J121" s="26"/>
      <c r="K121" s="26"/>
      <c r="L121" s="26"/>
      <c r="M121" s="26"/>
      <c r="N121" s="15"/>
      <c r="O121" s="15"/>
      <c r="P121" s="15"/>
    </row>
    <row r="122" spans="1:16" x14ac:dyDescent="0.2">
      <c r="A122" s="15"/>
      <c r="B122" s="15"/>
      <c r="C122" s="15"/>
      <c r="D122" s="15"/>
      <c r="E122" s="15"/>
      <c r="F122" s="15"/>
      <c r="G122" s="26">
        <v>0</v>
      </c>
      <c r="H122" s="26"/>
      <c r="I122" s="51">
        <f t="shared" ref="I122:I133" si="20">ROUND(SUM(G122+(G122*$C$10)),0)</f>
        <v>0</v>
      </c>
      <c r="J122" s="26"/>
      <c r="K122" s="51">
        <f t="shared" ref="K122:K133" si="21">ROUND(SUM(I122+(I122*$C$10)),0)</f>
        <v>0</v>
      </c>
      <c r="L122" s="26"/>
      <c r="M122" s="51">
        <f t="shared" ref="M122:M133" si="22">ROUND(SUM(K122+(K122*$C$10)),0)</f>
        <v>0</v>
      </c>
      <c r="N122" s="15"/>
      <c r="O122" s="15"/>
      <c r="P122" s="15"/>
    </row>
    <row r="123" spans="1:16" x14ac:dyDescent="0.2">
      <c r="A123" s="15"/>
      <c r="B123" s="15"/>
      <c r="C123" s="15"/>
      <c r="D123" s="15"/>
      <c r="E123" s="15"/>
      <c r="F123" s="15"/>
      <c r="G123" s="26">
        <v>0</v>
      </c>
      <c r="H123" s="26"/>
      <c r="I123" s="51">
        <f t="shared" si="20"/>
        <v>0</v>
      </c>
      <c r="J123" s="26"/>
      <c r="K123" s="51">
        <f t="shared" si="21"/>
        <v>0</v>
      </c>
      <c r="L123" s="26"/>
      <c r="M123" s="51">
        <f t="shared" si="22"/>
        <v>0</v>
      </c>
      <c r="N123" s="15"/>
      <c r="O123" s="15"/>
      <c r="P123" s="15"/>
    </row>
    <row r="124" spans="1:16" x14ac:dyDescent="0.2">
      <c r="A124" s="15"/>
      <c r="B124" s="15"/>
      <c r="C124" s="15"/>
      <c r="D124" s="15"/>
      <c r="E124" s="15"/>
      <c r="F124" s="15"/>
      <c r="G124" s="26">
        <v>0</v>
      </c>
      <c r="H124" s="26"/>
      <c r="I124" s="51">
        <f t="shared" si="20"/>
        <v>0</v>
      </c>
      <c r="J124" s="26"/>
      <c r="K124" s="51">
        <f t="shared" si="21"/>
        <v>0</v>
      </c>
      <c r="L124" s="26"/>
      <c r="M124" s="51">
        <f t="shared" si="22"/>
        <v>0</v>
      </c>
      <c r="N124" s="15"/>
      <c r="O124" s="15"/>
      <c r="P124" s="15"/>
    </row>
    <row r="125" spans="1:16" x14ac:dyDescent="0.2">
      <c r="A125" s="15"/>
      <c r="B125" s="15"/>
      <c r="C125" s="15"/>
      <c r="D125" s="15"/>
      <c r="E125" s="15"/>
      <c r="F125" s="15"/>
      <c r="G125" s="26">
        <v>0</v>
      </c>
      <c r="H125" s="26"/>
      <c r="I125" s="51">
        <f t="shared" si="20"/>
        <v>0</v>
      </c>
      <c r="J125" s="26"/>
      <c r="K125" s="51">
        <f t="shared" si="21"/>
        <v>0</v>
      </c>
      <c r="L125" s="26"/>
      <c r="M125" s="51">
        <f t="shared" si="22"/>
        <v>0</v>
      </c>
      <c r="N125" s="15"/>
      <c r="O125" s="15"/>
      <c r="P125" s="15"/>
    </row>
    <row r="126" spans="1:16" x14ac:dyDescent="0.2">
      <c r="A126" s="15"/>
      <c r="B126" s="15"/>
      <c r="C126" s="15"/>
      <c r="D126" s="15"/>
      <c r="E126" s="15"/>
      <c r="F126" s="15"/>
      <c r="G126" s="26">
        <v>0</v>
      </c>
      <c r="H126" s="26"/>
      <c r="I126" s="51">
        <f t="shared" si="20"/>
        <v>0</v>
      </c>
      <c r="J126" s="26"/>
      <c r="K126" s="51">
        <f t="shared" si="21"/>
        <v>0</v>
      </c>
      <c r="L126" s="26"/>
      <c r="M126" s="51">
        <f t="shared" si="22"/>
        <v>0</v>
      </c>
      <c r="N126" s="15"/>
      <c r="O126" s="15"/>
      <c r="P126" s="15"/>
    </row>
    <row r="127" spans="1:16" x14ac:dyDescent="0.2">
      <c r="A127" s="15"/>
      <c r="B127" s="15"/>
      <c r="C127" s="15"/>
      <c r="D127" s="15"/>
      <c r="E127" s="15"/>
      <c r="F127" s="15"/>
      <c r="G127" s="26">
        <v>0</v>
      </c>
      <c r="H127" s="26"/>
      <c r="I127" s="51">
        <f t="shared" si="20"/>
        <v>0</v>
      </c>
      <c r="J127" s="26"/>
      <c r="K127" s="51">
        <f t="shared" si="21"/>
        <v>0</v>
      </c>
      <c r="L127" s="26"/>
      <c r="M127" s="51">
        <f t="shared" si="22"/>
        <v>0</v>
      </c>
      <c r="N127" s="15"/>
      <c r="O127" s="15"/>
      <c r="P127" s="15"/>
    </row>
    <row r="128" spans="1:16" x14ac:dyDescent="0.2">
      <c r="A128" s="15"/>
      <c r="B128" s="15"/>
      <c r="C128" s="15"/>
      <c r="D128" s="15"/>
      <c r="E128" s="15"/>
      <c r="F128" s="15"/>
      <c r="G128" s="26">
        <v>0</v>
      </c>
      <c r="H128" s="26"/>
      <c r="I128" s="51">
        <f t="shared" si="20"/>
        <v>0</v>
      </c>
      <c r="J128" s="26"/>
      <c r="K128" s="51">
        <f t="shared" si="21"/>
        <v>0</v>
      </c>
      <c r="L128" s="26"/>
      <c r="M128" s="51">
        <f t="shared" si="22"/>
        <v>0</v>
      </c>
      <c r="N128" s="15"/>
      <c r="O128" s="15"/>
      <c r="P128" s="15"/>
    </row>
    <row r="129" spans="1:16" x14ac:dyDescent="0.2">
      <c r="A129" s="15"/>
      <c r="B129" s="15"/>
      <c r="C129" s="15"/>
      <c r="D129" s="15"/>
      <c r="E129" s="15"/>
      <c r="F129" s="15"/>
      <c r="G129" s="26">
        <v>0</v>
      </c>
      <c r="H129" s="26"/>
      <c r="I129" s="51">
        <f t="shared" si="20"/>
        <v>0</v>
      </c>
      <c r="J129" s="26"/>
      <c r="K129" s="51">
        <f t="shared" si="21"/>
        <v>0</v>
      </c>
      <c r="L129" s="26"/>
      <c r="M129" s="51">
        <f t="shared" si="22"/>
        <v>0</v>
      </c>
      <c r="N129" s="15"/>
      <c r="O129" s="15"/>
      <c r="P129" s="15"/>
    </row>
    <row r="130" spans="1:16" x14ac:dyDescent="0.2">
      <c r="A130" s="15"/>
      <c r="B130" s="15"/>
      <c r="C130" s="15"/>
      <c r="D130" s="15"/>
      <c r="E130" s="15"/>
      <c r="F130" s="15"/>
      <c r="G130" s="26">
        <v>0</v>
      </c>
      <c r="H130" s="26"/>
      <c r="I130" s="51">
        <f t="shared" si="20"/>
        <v>0</v>
      </c>
      <c r="J130" s="26"/>
      <c r="K130" s="51">
        <f t="shared" si="21"/>
        <v>0</v>
      </c>
      <c r="L130" s="26"/>
      <c r="M130" s="51">
        <f t="shared" si="22"/>
        <v>0</v>
      </c>
      <c r="N130" s="15"/>
      <c r="O130" s="15"/>
      <c r="P130" s="15"/>
    </row>
    <row r="131" spans="1:16" x14ac:dyDescent="0.2">
      <c r="A131" s="15"/>
      <c r="B131" s="15"/>
      <c r="C131" s="15"/>
      <c r="D131" s="15"/>
      <c r="E131" s="15"/>
      <c r="F131" s="15"/>
      <c r="G131" s="26">
        <v>0</v>
      </c>
      <c r="H131" s="26"/>
      <c r="I131" s="51">
        <f t="shared" si="20"/>
        <v>0</v>
      </c>
      <c r="J131" s="26"/>
      <c r="K131" s="51">
        <f t="shared" si="21"/>
        <v>0</v>
      </c>
      <c r="L131" s="26"/>
      <c r="M131" s="51">
        <f t="shared" si="22"/>
        <v>0</v>
      </c>
      <c r="N131" s="15"/>
      <c r="O131" s="15"/>
      <c r="P131" s="15"/>
    </row>
    <row r="132" spans="1:16" x14ac:dyDescent="0.2">
      <c r="A132" s="15"/>
      <c r="B132" s="15"/>
      <c r="C132" s="15"/>
      <c r="D132" s="15"/>
      <c r="E132" s="15"/>
      <c r="F132" s="15"/>
      <c r="G132" s="26">
        <v>0</v>
      </c>
      <c r="H132" s="26"/>
      <c r="I132" s="51">
        <f t="shared" si="20"/>
        <v>0</v>
      </c>
      <c r="J132" s="26"/>
      <c r="K132" s="51">
        <f t="shared" si="21"/>
        <v>0</v>
      </c>
      <c r="L132" s="26"/>
      <c r="M132" s="51">
        <f t="shared" si="22"/>
        <v>0</v>
      </c>
      <c r="N132" s="15"/>
      <c r="O132" s="15"/>
      <c r="P132" s="15"/>
    </row>
    <row r="133" spans="1:16" x14ac:dyDescent="0.2">
      <c r="A133" s="15"/>
      <c r="B133" s="15"/>
      <c r="C133" s="15"/>
      <c r="D133" s="15"/>
      <c r="E133" s="15"/>
      <c r="F133" s="15"/>
      <c r="G133" s="33">
        <v>0</v>
      </c>
      <c r="H133" s="26"/>
      <c r="I133" s="54">
        <f t="shared" si="20"/>
        <v>0</v>
      </c>
      <c r="J133" s="26"/>
      <c r="K133" s="54">
        <f t="shared" si="21"/>
        <v>0</v>
      </c>
      <c r="L133" s="26"/>
      <c r="M133" s="54">
        <f t="shared" si="22"/>
        <v>0</v>
      </c>
      <c r="N133" s="15"/>
      <c r="O133" s="15"/>
      <c r="P133" s="15"/>
    </row>
    <row r="134" spans="1:16" x14ac:dyDescent="0.2">
      <c r="A134" s="19" t="s">
        <v>5</v>
      </c>
      <c r="B134" s="15"/>
      <c r="C134" s="15"/>
      <c r="D134" s="15"/>
      <c r="E134" s="15"/>
      <c r="F134" s="15"/>
      <c r="G134" s="31">
        <f>SUM(G122:G133)</f>
        <v>0</v>
      </c>
      <c r="H134" s="26"/>
      <c r="I134" s="31">
        <f>SUM(I122:I133)</f>
        <v>0</v>
      </c>
      <c r="J134" s="26"/>
      <c r="K134" s="31">
        <f>SUM(K122:K133)</f>
        <v>0</v>
      </c>
      <c r="L134" s="26"/>
      <c r="M134" s="31">
        <f>SUM(M122:M133)</f>
        <v>0</v>
      </c>
      <c r="N134" s="15"/>
      <c r="O134" s="15"/>
      <c r="P134" s="15"/>
    </row>
    <row r="135" spans="1:16" x14ac:dyDescent="0.2">
      <c r="A135" s="15"/>
      <c r="B135" s="15"/>
      <c r="C135" s="15"/>
      <c r="D135" s="15"/>
      <c r="E135" s="15"/>
      <c r="F135" s="15"/>
      <c r="G135" s="26"/>
      <c r="H135" s="26"/>
      <c r="I135" s="26"/>
      <c r="J135" s="26"/>
      <c r="K135" s="26"/>
      <c r="L135" s="26"/>
      <c r="M135" s="26"/>
      <c r="N135" s="15"/>
      <c r="O135" s="15"/>
      <c r="P135" s="15"/>
    </row>
    <row r="136" spans="1:16" x14ac:dyDescent="0.2">
      <c r="A136" s="15"/>
      <c r="B136" s="15"/>
      <c r="C136" s="15"/>
      <c r="D136" s="15"/>
      <c r="E136" s="15"/>
      <c r="F136" s="15"/>
      <c r="G136" s="26"/>
      <c r="H136" s="26"/>
      <c r="I136" s="26"/>
      <c r="J136" s="26"/>
      <c r="K136" s="26"/>
      <c r="L136" s="26"/>
      <c r="M136" s="26"/>
      <c r="N136" s="15"/>
      <c r="O136" s="15"/>
      <c r="P136" s="15"/>
    </row>
    <row r="137" spans="1:16" x14ac:dyDescent="0.2">
      <c r="A137" s="19" t="s">
        <v>19</v>
      </c>
      <c r="B137" s="15"/>
      <c r="C137" s="15"/>
      <c r="D137" s="15"/>
      <c r="E137" s="15"/>
      <c r="F137" s="15"/>
      <c r="G137" s="26"/>
      <c r="H137" s="26"/>
      <c r="I137" s="26"/>
      <c r="J137" s="26"/>
      <c r="K137" s="26"/>
      <c r="L137" s="26"/>
      <c r="M137" s="26"/>
      <c r="N137" s="15"/>
      <c r="O137" s="15"/>
      <c r="P137" s="15"/>
    </row>
    <row r="138" spans="1:16" x14ac:dyDescent="0.2">
      <c r="A138" s="34" t="s">
        <v>20</v>
      </c>
      <c r="B138" s="15"/>
      <c r="C138" s="15"/>
      <c r="D138" s="15"/>
      <c r="E138" s="15"/>
      <c r="F138" s="15"/>
      <c r="G138" s="26">
        <v>0</v>
      </c>
      <c r="H138" s="26"/>
      <c r="I138" s="51">
        <f>ROUND(SUM(G138+(G138*$C$10)),0)</f>
        <v>0</v>
      </c>
      <c r="J138" s="26"/>
      <c r="K138" s="51">
        <f>ROUND(SUM(I138+(I138*$C$10)),0)</f>
        <v>0</v>
      </c>
      <c r="L138" s="26"/>
      <c r="M138" s="51">
        <f>ROUND(SUM(K138+(K138*$C$10)),0)</f>
        <v>0</v>
      </c>
      <c r="N138" s="15"/>
      <c r="O138" s="15"/>
      <c r="P138" s="15"/>
    </row>
    <row r="139" spans="1:16" x14ac:dyDescent="0.2">
      <c r="A139" s="34" t="s">
        <v>21</v>
      </c>
      <c r="B139" s="15"/>
      <c r="C139" s="15"/>
      <c r="D139" s="15"/>
      <c r="E139" s="15"/>
      <c r="F139" s="15"/>
      <c r="G139" s="33">
        <v>0</v>
      </c>
      <c r="H139" s="26"/>
      <c r="I139" s="54">
        <f>ROUND(SUM(G139+(G139*$C$10)),0)</f>
        <v>0</v>
      </c>
      <c r="J139" s="26"/>
      <c r="K139" s="54">
        <f>ROUND(SUM(I139+(I139*$C$10)),0)</f>
        <v>0</v>
      </c>
      <c r="L139" s="26"/>
      <c r="M139" s="54">
        <f>ROUND(SUM(K139+(K139*$C$10)),0)</f>
        <v>0</v>
      </c>
      <c r="N139" s="15"/>
      <c r="O139" s="15"/>
      <c r="P139" s="15"/>
    </row>
    <row r="140" spans="1:16" x14ac:dyDescent="0.2">
      <c r="A140" s="19" t="s">
        <v>22</v>
      </c>
      <c r="B140" s="15"/>
      <c r="C140" s="15"/>
      <c r="D140" s="15"/>
      <c r="E140" s="15"/>
      <c r="F140" s="15"/>
      <c r="G140" s="31">
        <f>SUM(G138:G139)</f>
        <v>0</v>
      </c>
      <c r="H140" s="26"/>
      <c r="I140" s="31">
        <f>SUM(I138:I139)</f>
        <v>0</v>
      </c>
      <c r="J140" s="26"/>
      <c r="K140" s="31">
        <f>SUM(K138:K139)</f>
        <v>0</v>
      </c>
      <c r="L140" s="26"/>
      <c r="M140" s="31">
        <f>SUM(M138:M139)</f>
        <v>0</v>
      </c>
      <c r="N140" s="15"/>
      <c r="O140" s="15"/>
      <c r="P140" s="15"/>
    </row>
    <row r="141" spans="1:16" x14ac:dyDescent="0.2">
      <c r="A141" s="15"/>
      <c r="B141" s="15"/>
      <c r="C141" s="15"/>
      <c r="D141" s="15"/>
      <c r="E141" s="15"/>
      <c r="F141" s="15"/>
      <c r="G141" s="26"/>
      <c r="H141" s="26"/>
      <c r="I141" s="26"/>
      <c r="J141" s="26"/>
      <c r="K141" s="26"/>
      <c r="L141" s="26"/>
      <c r="M141" s="26"/>
      <c r="N141" s="15"/>
      <c r="O141" s="15"/>
      <c r="P141" s="15"/>
    </row>
    <row r="142" spans="1:16" x14ac:dyDescent="0.2">
      <c r="A142" s="15"/>
      <c r="B142" s="15"/>
      <c r="C142" s="15"/>
      <c r="D142" s="15"/>
      <c r="E142" s="15"/>
      <c r="F142" s="15"/>
      <c r="G142" s="26"/>
      <c r="H142" s="26"/>
      <c r="I142" s="26"/>
      <c r="J142" s="26"/>
      <c r="K142" s="26"/>
      <c r="L142" s="26"/>
      <c r="M142" s="26"/>
      <c r="N142" s="15"/>
      <c r="O142" s="15"/>
      <c r="P142" s="15"/>
    </row>
    <row r="143" spans="1:16" x14ac:dyDescent="0.2">
      <c r="A143" s="19" t="s">
        <v>23</v>
      </c>
      <c r="B143" s="15"/>
      <c r="C143" s="15"/>
      <c r="D143" s="15"/>
      <c r="E143" s="15"/>
      <c r="F143" s="15"/>
      <c r="G143" s="26"/>
      <c r="H143" s="26"/>
      <c r="I143" s="26"/>
      <c r="J143" s="26"/>
      <c r="K143" s="26"/>
      <c r="L143" s="26"/>
      <c r="M143" s="26"/>
      <c r="N143" s="15"/>
      <c r="O143" s="15"/>
      <c r="P143" s="15"/>
    </row>
    <row r="144" spans="1:16" x14ac:dyDescent="0.2">
      <c r="A144" s="32" t="s">
        <v>17</v>
      </c>
      <c r="B144" s="15"/>
      <c r="C144" s="15"/>
      <c r="D144" s="15"/>
      <c r="E144" s="15"/>
      <c r="F144" s="15"/>
      <c r="G144" s="26"/>
      <c r="H144" s="26"/>
      <c r="I144" s="26"/>
      <c r="J144" s="26"/>
      <c r="K144" s="26"/>
      <c r="L144" s="26"/>
      <c r="M144" s="26"/>
      <c r="N144" s="15"/>
      <c r="O144" s="15"/>
      <c r="P144" s="15"/>
    </row>
    <row r="145" spans="1:16" x14ac:dyDescent="0.2">
      <c r="A145" s="15"/>
      <c r="B145" s="15"/>
      <c r="C145" s="15"/>
      <c r="D145" s="15"/>
      <c r="E145" s="15"/>
      <c r="F145" s="15"/>
      <c r="G145" s="26">
        <v>0</v>
      </c>
      <c r="H145" s="26"/>
      <c r="I145" s="51">
        <f>ROUND(SUM(G145+(G145*$C$10)),0)</f>
        <v>0</v>
      </c>
      <c r="J145" s="26"/>
      <c r="K145" s="51">
        <f>ROUND(SUM(I145+(I145*$C$10)),0)</f>
        <v>0</v>
      </c>
      <c r="L145" s="26"/>
      <c r="M145" s="51">
        <f>ROUND(SUM(K145+(K145*$C$10)),0)</f>
        <v>0</v>
      </c>
      <c r="N145" s="15"/>
      <c r="O145" s="15"/>
      <c r="P145" s="15"/>
    </row>
    <row r="146" spans="1:16" x14ac:dyDescent="0.2">
      <c r="A146" s="15"/>
      <c r="B146" s="15"/>
      <c r="C146" s="15"/>
      <c r="D146" s="15"/>
      <c r="E146" s="15"/>
      <c r="F146" s="15"/>
      <c r="G146" s="26">
        <v>0</v>
      </c>
      <c r="H146" s="26"/>
      <c r="I146" s="51">
        <f>ROUND(SUM(G146+(G146*$C$10)),0)</f>
        <v>0</v>
      </c>
      <c r="J146" s="26"/>
      <c r="K146" s="51">
        <f>ROUND(SUM(I146+(I146*$C$10)),0)</f>
        <v>0</v>
      </c>
      <c r="L146" s="26"/>
      <c r="M146" s="51">
        <f>ROUND(SUM(K146+(K146*$C$10)),0)</f>
        <v>0</v>
      </c>
      <c r="N146" s="15"/>
      <c r="O146" s="15"/>
      <c r="P146" s="15"/>
    </row>
    <row r="147" spans="1:16" x14ac:dyDescent="0.2">
      <c r="A147" s="15"/>
      <c r="B147" s="15"/>
      <c r="C147" s="15"/>
      <c r="D147" s="15"/>
      <c r="E147" s="15"/>
      <c r="F147" s="15"/>
      <c r="G147" s="33">
        <v>0</v>
      </c>
      <c r="H147" s="26"/>
      <c r="I147" s="54">
        <f>ROUND(SUM(G147+(G147*$C$10)),0)</f>
        <v>0</v>
      </c>
      <c r="J147" s="26"/>
      <c r="K147" s="54">
        <f>ROUND(SUM(I147+(I147*$C$10)),0)</f>
        <v>0</v>
      </c>
      <c r="L147" s="26"/>
      <c r="M147" s="54">
        <f>ROUND(SUM(K147+(K147*$C$10)),0)</f>
        <v>0</v>
      </c>
      <c r="N147" s="15"/>
      <c r="O147" s="15"/>
      <c r="P147" s="15"/>
    </row>
    <row r="148" spans="1:16" x14ac:dyDescent="0.2">
      <c r="A148" s="19" t="s">
        <v>5</v>
      </c>
      <c r="B148" s="15"/>
      <c r="C148" s="15"/>
      <c r="D148" s="15"/>
      <c r="E148" s="15"/>
      <c r="F148" s="15"/>
      <c r="G148" s="31">
        <f>SUM(G145:G147)</f>
        <v>0</v>
      </c>
      <c r="H148" s="26"/>
      <c r="I148" s="31">
        <f>SUM(I145:I147)</f>
        <v>0</v>
      </c>
      <c r="J148" s="26"/>
      <c r="K148" s="31">
        <f>SUM(K145:K147)</f>
        <v>0</v>
      </c>
      <c r="L148" s="26"/>
      <c r="M148" s="31">
        <f>SUM(M145:M147)</f>
        <v>0</v>
      </c>
      <c r="N148" s="15"/>
      <c r="O148" s="15"/>
      <c r="P148" s="15"/>
    </row>
    <row r="149" spans="1:16" x14ac:dyDescent="0.2">
      <c r="A149" s="15"/>
      <c r="B149" s="15"/>
      <c r="C149" s="15"/>
      <c r="D149" s="15"/>
      <c r="E149" s="15"/>
      <c r="F149" s="15"/>
      <c r="G149" s="26"/>
      <c r="H149" s="26"/>
      <c r="I149" s="26"/>
      <c r="J149" s="26"/>
      <c r="K149" s="26"/>
      <c r="L149" s="26"/>
      <c r="M149" s="26"/>
      <c r="N149" s="15"/>
      <c r="O149" s="15"/>
      <c r="P149" s="15"/>
    </row>
    <row r="150" spans="1:16" x14ac:dyDescent="0.2">
      <c r="A150" s="15"/>
      <c r="B150" s="15"/>
      <c r="C150" s="15"/>
      <c r="D150" s="15"/>
      <c r="E150" s="15"/>
      <c r="F150" s="15"/>
      <c r="G150" s="26"/>
      <c r="H150" s="26"/>
      <c r="I150" s="26"/>
      <c r="J150" s="26"/>
      <c r="K150" s="26"/>
      <c r="L150" s="26"/>
      <c r="M150" s="26"/>
      <c r="N150" s="15"/>
      <c r="O150" s="15"/>
      <c r="P150" s="15"/>
    </row>
    <row r="151" spans="1:16" x14ac:dyDescent="0.2">
      <c r="A151" s="19" t="s">
        <v>24</v>
      </c>
      <c r="B151" s="15"/>
      <c r="C151" s="15"/>
      <c r="D151" s="15"/>
      <c r="E151" s="15"/>
      <c r="F151" s="15"/>
      <c r="G151" s="26"/>
      <c r="H151" s="26"/>
      <c r="I151" s="26"/>
      <c r="J151" s="26"/>
      <c r="K151" s="26"/>
      <c r="L151" s="26"/>
      <c r="M151" s="26"/>
      <c r="N151" s="15"/>
      <c r="O151" s="15"/>
      <c r="P151" s="15"/>
    </row>
    <row r="152" spans="1:16" x14ac:dyDescent="0.2">
      <c r="A152" s="32" t="s">
        <v>17</v>
      </c>
      <c r="B152" s="15"/>
      <c r="C152" s="15"/>
      <c r="D152" s="15"/>
      <c r="E152" s="15"/>
      <c r="F152" s="15"/>
      <c r="G152" s="26"/>
      <c r="H152" s="26"/>
      <c r="I152" s="26"/>
      <c r="J152" s="26"/>
      <c r="K152" s="26"/>
      <c r="L152" s="26"/>
      <c r="M152" s="26"/>
      <c r="N152" s="15"/>
      <c r="O152" s="15"/>
      <c r="P152" s="15"/>
    </row>
    <row r="153" spans="1:16" x14ac:dyDescent="0.2">
      <c r="A153" s="15"/>
      <c r="B153" s="15"/>
      <c r="C153" s="15"/>
      <c r="D153" s="15"/>
      <c r="E153" s="15"/>
      <c r="F153" s="15"/>
      <c r="G153" s="26">
        <v>0</v>
      </c>
      <c r="H153" s="26"/>
      <c r="I153" s="51">
        <f>ROUND(SUM(G153+(G153*$C$10)),0)</f>
        <v>0</v>
      </c>
      <c r="J153" s="26"/>
      <c r="K153" s="51">
        <f>ROUND(SUM(I153+(I153*$C$10)),0)</f>
        <v>0</v>
      </c>
      <c r="L153" s="26"/>
      <c r="M153" s="51">
        <f>ROUND(SUM(K153+(K153*$C$10)),0)</f>
        <v>0</v>
      </c>
      <c r="N153" s="15"/>
      <c r="O153" s="15"/>
      <c r="P153" s="15"/>
    </row>
    <row r="154" spans="1:16" x14ac:dyDescent="0.2">
      <c r="A154" s="15"/>
      <c r="B154" s="15"/>
      <c r="C154" s="15"/>
      <c r="D154" s="15"/>
      <c r="E154" s="15"/>
      <c r="F154" s="15"/>
      <c r="G154" s="26">
        <v>0</v>
      </c>
      <c r="H154" s="26"/>
      <c r="I154" s="51">
        <f>ROUND(SUM(G154+(G154*$C$10)),0)</f>
        <v>0</v>
      </c>
      <c r="J154" s="26"/>
      <c r="K154" s="51">
        <f>ROUND(SUM(I154+(I154*$C$10)),0)</f>
        <v>0</v>
      </c>
      <c r="L154" s="26"/>
      <c r="M154" s="51">
        <f>ROUND(SUM(K154+(K154*$C$10)),0)</f>
        <v>0</v>
      </c>
      <c r="N154" s="15"/>
      <c r="O154" s="15"/>
      <c r="P154" s="15"/>
    </row>
    <row r="155" spans="1:16" x14ac:dyDescent="0.2">
      <c r="A155" s="15"/>
      <c r="B155" s="15"/>
      <c r="C155" s="15"/>
      <c r="D155" s="15"/>
      <c r="E155" s="15"/>
      <c r="F155" s="15"/>
      <c r="G155" s="33">
        <v>0</v>
      </c>
      <c r="H155" s="26"/>
      <c r="I155" s="54">
        <f>ROUND(SUM(G155+(G155*$C$10)),0)</f>
        <v>0</v>
      </c>
      <c r="J155" s="26"/>
      <c r="K155" s="54">
        <f>ROUND(SUM(I155+(I155*$C$10)),0)</f>
        <v>0</v>
      </c>
      <c r="L155" s="26"/>
      <c r="M155" s="54">
        <f>ROUND(SUM(K155+(K155*$C$10)),0)</f>
        <v>0</v>
      </c>
      <c r="N155" s="15"/>
      <c r="O155" s="15"/>
      <c r="P155" s="15"/>
    </row>
    <row r="156" spans="1:16" x14ac:dyDescent="0.2">
      <c r="A156" s="19" t="s">
        <v>5</v>
      </c>
      <c r="B156" s="15"/>
      <c r="C156" s="15"/>
      <c r="D156" s="15"/>
      <c r="E156" s="15"/>
      <c r="F156" s="15"/>
      <c r="G156" s="31">
        <f>SUM(G153:G155)</f>
        <v>0</v>
      </c>
      <c r="H156" s="26"/>
      <c r="I156" s="31">
        <f>SUM(I153:I155)</f>
        <v>0</v>
      </c>
      <c r="J156" s="26"/>
      <c r="K156" s="31">
        <f>SUM(K153:K155)</f>
        <v>0</v>
      </c>
      <c r="L156" s="26"/>
      <c r="M156" s="31">
        <f>SUM(M153:M155)</f>
        <v>0</v>
      </c>
      <c r="N156" s="15"/>
      <c r="O156" s="15"/>
      <c r="P156" s="15"/>
    </row>
    <row r="157" spans="1:16" x14ac:dyDescent="0.2">
      <c r="A157" s="15" t="s">
        <v>16</v>
      </c>
      <c r="B157" s="15"/>
      <c r="C157" s="15"/>
      <c r="D157" s="15"/>
      <c r="E157" s="15"/>
      <c r="F157" s="15"/>
      <c r="G157" s="26"/>
      <c r="H157" s="26"/>
      <c r="I157" s="26"/>
      <c r="J157" s="26"/>
      <c r="K157" s="26"/>
      <c r="L157" s="26"/>
      <c r="M157" s="26"/>
      <c r="N157" s="15"/>
      <c r="O157" s="15"/>
      <c r="P157" s="15"/>
    </row>
    <row r="158" spans="1:16" x14ac:dyDescent="0.2">
      <c r="A158" s="15"/>
      <c r="B158" s="15"/>
      <c r="C158" s="15"/>
      <c r="D158" s="15"/>
      <c r="E158" s="15"/>
      <c r="F158" s="15"/>
      <c r="G158" s="26"/>
      <c r="H158" s="26"/>
      <c r="I158" s="26"/>
      <c r="J158" s="26"/>
      <c r="K158" s="26"/>
      <c r="L158" s="26"/>
      <c r="M158" s="26"/>
      <c r="N158" s="15"/>
      <c r="O158" s="15"/>
      <c r="P158" s="15"/>
    </row>
    <row r="159" spans="1:16" x14ac:dyDescent="0.2">
      <c r="A159" s="19" t="s">
        <v>25</v>
      </c>
      <c r="B159" s="15"/>
      <c r="C159" s="15"/>
      <c r="D159" s="15"/>
      <c r="E159" s="15"/>
      <c r="F159" s="15"/>
      <c r="G159" s="26"/>
      <c r="H159" s="26"/>
      <c r="I159" s="26"/>
      <c r="J159" s="26"/>
      <c r="K159" s="26"/>
      <c r="L159" s="26"/>
      <c r="M159" s="26"/>
      <c r="N159" s="15"/>
      <c r="O159" s="15"/>
      <c r="P159" s="15"/>
    </row>
    <row r="160" spans="1:16" x14ac:dyDescent="0.2">
      <c r="A160" s="32" t="s">
        <v>17</v>
      </c>
      <c r="B160" s="15"/>
      <c r="C160" s="15"/>
      <c r="D160" s="15"/>
      <c r="E160" s="15"/>
      <c r="F160" s="15"/>
      <c r="G160" s="26">
        <v>0</v>
      </c>
      <c r="H160" s="26"/>
      <c r="I160" s="51">
        <f>ROUND(SUM(G160+(G160*$C$10)),0)</f>
        <v>0</v>
      </c>
      <c r="J160" s="26"/>
      <c r="K160" s="51">
        <f>ROUND(SUM(I160+(I160*$C$10)),0)</f>
        <v>0</v>
      </c>
      <c r="L160" s="26"/>
      <c r="M160" s="51">
        <f>ROUND(SUM(K160+(K160*$C$10)),0)</f>
        <v>0</v>
      </c>
      <c r="N160" s="15"/>
      <c r="O160" s="15"/>
      <c r="P160" s="15"/>
    </row>
    <row r="161" spans="1:17" x14ac:dyDescent="0.2">
      <c r="A161" s="15"/>
      <c r="B161" s="15"/>
      <c r="C161" s="15"/>
      <c r="D161" s="15"/>
      <c r="E161" s="15"/>
      <c r="F161" s="15"/>
      <c r="G161" s="26">
        <v>0</v>
      </c>
      <c r="H161" s="26"/>
      <c r="I161" s="51">
        <f>ROUND(SUM(G161+(G161*$C$10)),0)</f>
        <v>0</v>
      </c>
      <c r="J161" s="26"/>
      <c r="K161" s="51">
        <f>ROUND(SUM(I161+(I161*$C$10)),0)</f>
        <v>0</v>
      </c>
      <c r="L161" s="26"/>
      <c r="M161" s="51">
        <f>ROUND(SUM(K161+(K161*$C$10)),0)</f>
        <v>0</v>
      </c>
      <c r="N161" s="15"/>
      <c r="O161" s="15"/>
      <c r="P161" s="15"/>
    </row>
    <row r="162" spans="1:17" x14ac:dyDescent="0.2">
      <c r="A162" s="15"/>
      <c r="B162" s="15"/>
      <c r="C162" s="15"/>
      <c r="D162" s="15"/>
      <c r="E162" s="15"/>
      <c r="F162" s="15"/>
      <c r="G162" s="26">
        <v>0</v>
      </c>
      <c r="H162" s="26"/>
      <c r="I162" s="51">
        <f>ROUND(SUM(G162+(G162*$C$10)),0)</f>
        <v>0</v>
      </c>
      <c r="J162" s="26"/>
      <c r="K162" s="51">
        <f>ROUND(SUM(I162+(I162*$C$10)),0)</f>
        <v>0</v>
      </c>
      <c r="L162" s="26"/>
      <c r="M162" s="51">
        <f>ROUND(SUM(K162+(K162*$C$10)),0)</f>
        <v>0</v>
      </c>
      <c r="N162" s="15"/>
      <c r="O162" s="15"/>
      <c r="P162" s="15"/>
    </row>
    <row r="163" spans="1:17" x14ac:dyDescent="0.2">
      <c r="A163" s="15"/>
      <c r="B163" s="15"/>
      <c r="C163" s="15"/>
      <c r="D163" s="15"/>
      <c r="E163" s="15"/>
      <c r="F163" s="15"/>
      <c r="G163" s="26">
        <v>0</v>
      </c>
      <c r="H163" s="26"/>
      <c r="I163" s="51">
        <f>ROUND(SUM(G163+(G163*$C$10)),0)</f>
        <v>0</v>
      </c>
      <c r="J163" s="26"/>
      <c r="K163" s="51">
        <f>ROUND(SUM(I163+(I163*$C$10)),0)</f>
        <v>0</v>
      </c>
      <c r="L163" s="26"/>
      <c r="M163" s="51">
        <f>ROUND(SUM(K163+(K163*$C$10)),0)</f>
        <v>0</v>
      </c>
      <c r="N163" s="15"/>
      <c r="O163" s="15"/>
      <c r="P163" s="15"/>
    </row>
    <row r="164" spans="1:17" x14ac:dyDescent="0.2">
      <c r="A164" s="15"/>
      <c r="B164" s="15"/>
      <c r="C164" s="15"/>
      <c r="D164" s="15"/>
      <c r="E164" s="15"/>
      <c r="F164" s="15"/>
      <c r="G164" s="26">
        <v>0</v>
      </c>
      <c r="H164" s="26"/>
      <c r="I164" s="51">
        <f>ROUND(SUM(G164+(G164*$C$10)),0)</f>
        <v>0</v>
      </c>
      <c r="J164" s="26"/>
      <c r="K164" s="51">
        <f>ROUND(SUM(I164+(I164*$C$10)),0)</f>
        <v>0</v>
      </c>
      <c r="L164" s="26"/>
      <c r="M164" s="51">
        <f>ROUND(SUM(K164+(K164*$C$10)),0)</f>
        <v>0</v>
      </c>
      <c r="N164" s="15"/>
      <c r="O164" s="15"/>
      <c r="P164" s="15"/>
    </row>
    <row r="165" spans="1:17" x14ac:dyDescent="0.2">
      <c r="A165" s="15"/>
      <c r="B165" s="15"/>
      <c r="C165" s="15"/>
      <c r="D165" s="15"/>
      <c r="E165" s="15"/>
      <c r="F165" s="15"/>
      <c r="G165" s="26"/>
      <c r="H165" s="26"/>
      <c r="I165" s="51"/>
      <c r="J165" s="26"/>
      <c r="K165" s="51"/>
      <c r="L165" s="26"/>
      <c r="M165" s="51"/>
      <c r="N165" s="15"/>
      <c r="O165" s="34" t="s">
        <v>53</v>
      </c>
      <c r="P165" s="15"/>
    </row>
    <row r="166" spans="1:17" x14ac:dyDescent="0.2">
      <c r="A166" s="16" t="s">
        <v>54</v>
      </c>
      <c r="B166" s="15"/>
      <c r="C166" s="15"/>
      <c r="D166" s="15"/>
      <c r="E166" s="15"/>
      <c r="F166" s="15"/>
      <c r="G166" s="26">
        <v>0</v>
      </c>
      <c r="H166" s="26"/>
      <c r="I166" s="51">
        <f>ROUND(SUM(G166+(G166*$C$10)),0)</f>
        <v>0</v>
      </c>
      <c r="J166" s="26"/>
      <c r="K166" s="51">
        <f>ROUND(SUM(I166+(I166*$C$10)),0)</f>
        <v>0</v>
      </c>
      <c r="L166" s="26"/>
      <c r="M166" s="51">
        <f>ROUND(SUM(K166+(K166*$C$10)),0)</f>
        <v>0</v>
      </c>
      <c r="N166" s="15"/>
      <c r="O166" s="26">
        <f>SUM(G166:M166)</f>
        <v>0</v>
      </c>
      <c r="P166" s="15"/>
    </row>
    <row r="167" spans="1:17" x14ac:dyDescent="0.2">
      <c r="A167" s="15"/>
      <c r="B167" s="15"/>
      <c r="C167" s="15"/>
      <c r="D167" s="15"/>
      <c r="E167" s="15"/>
      <c r="F167" s="15"/>
      <c r="G167" s="26"/>
      <c r="H167" s="26"/>
      <c r="I167" s="51"/>
      <c r="J167" s="26"/>
      <c r="K167" s="51"/>
      <c r="L167" s="26"/>
      <c r="M167" s="51"/>
      <c r="N167" s="15"/>
      <c r="O167" s="34" t="s">
        <v>27</v>
      </c>
      <c r="P167" s="15"/>
    </row>
    <row r="168" spans="1:17" x14ac:dyDescent="0.2">
      <c r="A168" s="16" t="s">
        <v>26</v>
      </c>
      <c r="B168" s="15"/>
      <c r="C168" s="15"/>
      <c r="D168" s="15"/>
      <c r="E168" s="15"/>
      <c r="F168" s="15"/>
      <c r="G168" s="33">
        <v>0</v>
      </c>
      <c r="H168" s="26"/>
      <c r="I168" s="54">
        <f>ROUND(SUM(G168+(G168*$C$10)),0)</f>
        <v>0</v>
      </c>
      <c r="J168" s="26"/>
      <c r="K168" s="54">
        <f>ROUND(SUM(I168+(I168*$C$10)),0)</f>
        <v>0</v>
      </c>
      <c r="L168" s="26"/>
      <c r="M168" s="54">
        <f>ROUND(SUM(K168+(K168*$C$10)),0)</f>
        <v>0</v>
      </c>
      <c r="N168" s="15"/>
      <c r="O168" s="26">
        <f>SUM(G168:M168)</f>
        <v>0</v>
      </c>
      <c r="P168" s="15"/>
    </row>
    <row r="169" spans="1:17" x14ac:dyDescent="0.2">
      <c r="A169" s="19" t="s">
        <v>5</v>
      </c>
      <c r="B169" s="15"/>
      <c r="C169" s="15"/>
      <c r="D169" s="15"/>
      <c r="E169" s="15"/>
      <c r="F169" s="15"/>
      <c r="G169" s="31">
        <f>SUM(G160:G168)</f>
        <v>0</v>
      </c>
      <c r="H169" s="26"/>
      <c r="I169" s="31">
        <f>SUM(I160:I168)</f>
        <v>0</v>
      </c>
      <c r="J169" s="26"/>
      <c r="K169" s="31">
        <f>SUM(K160:K168)</f>
        <v>0</v>
      </c>
      <c r="L169" s="26"/>
      <c r="M169" s="31">
        <f>SUM(M160:M168)</f>
        <v>0</v>
      </c>
      <c r="N169" s="15"/>
      <c r="O169" s="15"/>
      <c r="P169" s="15"/>
    </row>
    <row r="170" spans="1:17" x14ac:dyDescent="0.2">
      <c r="A170" s="15"/>
      <c r="B170" s="15"/>
      <c r="C170" s="15"/>
      <c r="D170" s="15"/>
      <c r="E170" s="15"/>
      <c r="F170" s="15"/>
      <c r="G170" s="26"/>
      <c r="H170" s="26"/>
      <c r="I170" s="26"/>
      <c r="J170" s="26"/>
      <c r="K170" s="26"/>
      <c r="L170" s="26"/>
      <c r="M170" s="26"/>
      <c r="N170" s="15"/>
      <c r="O170" s="15"/>
      <c r="P170" s="15"/>
    </row>
    <row r="171" spans="1:17" x14ac:dyDescent="0.2">
      <c r="A171" s="18" t="s">
        <v>28</v>
      </c>
      <c r="B171" s="15"/>
      <c r="C171" s="15"/>
      <c r="D171" s="15"/>
      <c r="E171" s="15"/>
      <c r="F171" s="15"/>
      <c r="G171" s="31">
        <f>SUM(G100+G108+G117+G134+G140+G148+G156+G169)</f>
        <v>0</v>
      </c>
      <c r="H171" s="31"/>
      <c r="I171" s="31">
        <f>SUM(I100+I108+I117+I134+I140+I148+I156+I169)</f>
        <v>0</v>
      </c>
      <c r="J171" s="31"/>
      <c r="K171" s="31">
        <f>SUM(K100+K108+K117+K134+K140+K148+K156+K169)</f>
        <v>0</v>
      </c>
      <c r="L171" s="31"/>
      <c r="M171" s="31">
        <f>SUM(M100+M108+M117+M134+M140+M148+M156+M169)</f>
        <v>0</v>
      </c>
      <c r="N171" s="15"/>
      <c r="O171" s="15"/>
      <c r="P171" s="15"/>
    </row>
    <row r="172" spans="1:17" ht="18" x14ac:dyDescent="0.25">
      <c r="A172" s="15"/>
      <c r="B172" s="15"/>
      <c r="C172" s="15"/>
      <c r="D172" s="15"/>
      <c r="E172" s="15"/>
      <c r="F172" s="15"/>
      <c r="G172" s="35">
        <f>SUM(G100+G108+G134+G156+G169-G168-G166)</f>
        <v>0</v>
      </c>
      <c r="H172" s="35"/>
      <c r="I172" s="35">
        <f>SUM(I100+I108+I134+I156+I169-I168-I166)</f>
        <v>0</v>
      </c>
      <c r="J172" s="35"/>
      <c r="K172" s="35">
        <f>SUM(K100+K108+K134+K156+K169-K168-K166)</f>
        <v>0</v>
      </c>
      <c r="L172" s="35"/>
      <c r="M172" s="35">
        <f>SUM(M100+M108+M134+M156+M169-M168-M166)</f>
        <v>0</v>
      </c>
      <c r="N172" s="15"/>
      <c r="O172" s="15"/>
      <c r="P172" s="38"/>
      <c r="Q172" s="60"/>
    </row>
    <row r="173" spans="1:17" ht="18" x14ac:dyDescent="0.25">
      <c r="A173" s="15"/>
      <c r="B173" s="15"/>
      <c r="C173" s="15"/>
      <c r="D173" s="15"/>
      <c r="E173" s="15"/>
      <c r="F173" s="15"/>
      <c r="G173" s="26"/>
      <c r="H173" s="26"/>
      <c r="I173" s="26"/>
      <c r="J173" s="26"/>
      <c r="K173" s="26"/>
      <c r="L173" s="26"/>
      <c r="M173" s="26"/>
      <c r="N173" s="15"/>
      <c r="O173" s="15"/>
      <c r="P173" s="38"/>
      <c r="Q173" s="60"/>
    </row>
    <row r="174" spans="1:17" ht="18" x14ac:dyDescent="0.25">
      <c r="A174" s="19" t="s">
        <v>29</v>
      </c>
      <c r="B174" s="15"/>
      <c r="C174" s="15"/>
      <c r="D174" s="15"/>
      <c r="E174" s="15"/>
      <c r="F174" s="15"/>
      <c r="G174" s="26"/>
      <c r="H174" s="26"/>
      <c r="I174" s="26"/>
      <c r="J174" s="26"/>
      <c r="K174" s="26"/>
      <c r="L174" s="26"/>
      <c r="M174" s="26"/>
      <c r="N174" s="15"/>
      <c r="O174" s="15"/>
      <c r="P174" s="38"/>
      <c r="Q174" s="60"/>
    </row>
    <row r="175" spans="1:17" ht="18" x14ac:dyDescent="0.25">
      <c r="A175" s="34" t="s">
        <v>32</v>
      </c>
      <c r="B175" s="15"/>
      <c r="C175" s="15"/>
      <c r="D175" s="15"/>
      <c r="E175" s="15"/>
      <c r="F175" s="15"/>
      <c r="G175" s="26"/>
      <c r="H175" s="26"/>
      <c r="I175" s="26"/>
      <c r="J175" s="26"/>
      <c r="K175" s="26"/>
      <c r="L175" s="26"/>
      <c r="M175" s="26"/>
      <c r="N175" s="15"/>
      <c r="O175" s="34" t="s">
        <v>65</v>
      </c>
      <c r="P175" s="38"/>
      <c r="Q175" s="60"/>
    </row>
    <row r="176" spans="1:17" x14ac:dyDescent="0.2">
      <c r="A176" s="15"/>
      <c r="B176" s="15"/>
      <c r="C176" s="15"/>
      <c r="D176" s="15"/>
      <c r="E176" s="21" t="s">
        <v>30</v>
      </c>
      <c r="F176" s="15"/>
      <c r="G176" s="33">
        <v>0</v>
      </c>
      <c r="H176" s="26"/>
      <c r="I176" s="33">
        <v>0</v>
      </c>
      <c r="J176" s="26"/>
      <c r="K176" s="33">
        <v>0</v>
      </c>
      <c r="L176" s="26"/>
      <c r="M176" s="33">
        <v>0</v>
      </c>
      <c r="N176" s="15"/>
      <c r="O176" s="26">
        <f>SUM(G176:M176)</f>
        <v>0</v>
      </c>
      <c r="P176" s="15"/>
    </row>
    <row r="177" spans="1:17" x14ac:dyDescent="0.2">
      <c r="A177" s="15"/>
      <c r="B177" s="15"/>
      <c r="C177" s="15"/>
      <c r="D177" s="15"/>
      <c r="E177" s="21" t="s">
        <v>31</v>
      </c>
      <c r="F177" s="15"/>
      <c r="G177" s="26">
        <v>0</v>
      </c>
      <c r="H177" s="26"/>
      <c r="I177" s="26">
        <v>0</v>
      </c>
      <c r="J177" s="26"/>
      <c r="K177" s="26">
        <v>0</v>
      </c>
      <c r="L177" s="26"/>
      <c r="M177" s="26">
        <v>0</v>
      </c>
      <c r="N177" s="15"/>
      <c r="O177" s="26">
        <f>SUM(G177:M177)</f>
        <v>0</v>
      </c>
      <c r="P177" s="15"/>
    </row>
    <row r="178" spans="1:17" x14ac:dyDescent="0.2">
      <c r="A178" s="15"/>
      <c r="B178" s="15"/>
      <c r="C178" s="15"/>
      <c r="D178" s="15"/>
      <c r="E178" s="15"/>
      <c r="F178" s="15"/>
      <c r="G178" s="36">
        <f>IF(G176+G177&gt;=25000,"25,000",G176+G177)</f>
        <v>0</v>
      </c>
      <c r="H178" s="35"/>
      <c r="I178" s="56">
        <f>IF(I176+I177+G178&gt;=25000, 25000-G178, I176+I177)</f>
        <v>0</v>
      </c>
      <c r="J178" s="35"/>
      <c r="K178" s="56">
        <f>IF(K176+K177+I178+G178&gt;=25000, 25000-(I178+G178), K176+K177)</f>
        <v>0</v>
      </c>
      <c r="L178" s="35"/>
      <c r="M178" s="56">
        <f>IF(M176+M177+K178+I178+G178&gt;=25000, 25000-(K178+I178+G178), M176+M177)</f>
        <v>0</v>
      </c>
      <c r="N178" s="15"/>
      <c r="O178" s="15"/>
      <c r="P178" s="15"/>
    </row>
    <row r="179" spans="1:17" x14ac:dyDescent="0.2">
      <c r="A179" s="34" t="s">
        <v>33</v>
      </c>
      <c r="B179" s="15"/>
      <c r="C179" s="15"/>
      <c r="D179" s="15"/>
      <c r="E179" s="15"/>
      <c r="F179" s="15"/>
      <c r="G179" s="26"/>
      <c r="H179" s="26"/>
      <c r="I179" s="26"/>
      <c r="J179" s="26"/>
      <c r="K179" s="26"/>
      <c r="L179" s="26"/>
      <c r="M179" s="26"/>
      <c r="N179" s="15"/>
      <c r="O179" s="15"/>
      <c r="P179" s="15"/>
    </row>
    <row r="180" spans="1:17" x14ac:dyDescent="0.2">
      <c r="A180" s="15"/>
      <c r="B180" s="15"/>
      <c r="C180" s="15"/>
      <c r="D180" s="15"/>
      <c r="E180" s="21" t="s">
        <v>30</v>
      </c>
      <c r="F180" s="15"/>
      <c r="G180" s="33">
        <v>0</v>
      </c>
      <c r="H180" s="26"/>
      <c r="I180" s="33">
        <v>0</v>
      </c>
      <c r="J180" s="26"/>
      <c r="K180" s="33">
        <v>0</v>
      </c>
      <c r="L180" s="26"/>
      <c r="M180" s="33">
        <v>0</v>
      </c>
      <c r="N180" s="15"/>
      <c r="O180" s="26">
        <f>SUM(G180:M180)</f>
        <v>0</v>
      </c>
      <c r="P180" s="15"/>
    </row>
    <row r="181" spans="1:17" x14ac:dyDescent="0.2">
      <c r="A181" s="15"/>
      <c r="B181" s="15"/>
      <c r="C181" s="15"/>
      <c r="D181" s="15"/>
      <c r="E181" s="21" t="s">
        <v>31</v>
      </c>
      <c r="F181" s="15"/>
      <c r="G181" s="26">
        <v>0</v>
      </c>
      <c r="H181" s="26"/>
      <c r="I181" s="26">
        <v>0</v>
      </c>
      <c r="J181" s="26"/>
      <c r="K181" s="26">
        <v>0</v>
      </c>
      <c r="L181" s="26"/>
      <c r="M181" s="26">
        <v>0</v>
      </c>
      <c r="N181" s="15"/>
      <c r="O181" s="26">
        <f>SUM(G181:M181)</f>
        <v>0</v>
      </c>
      <c r="P181" s="15"/>
    </row>
    <row r="182" spans="1:17" x14ac:dyDescent="0.2">
      <c r="A182" s="15"/>
      <c r="B182" s="15"/>
      <c r="C182" s="15"/>
      <c r="D182" s="15"/>
      <c r="E182" s="15"/>
      <c r="F182" s="15"/>
      <c r="G182" s="36">
        <f>IF(G180+G181&gt;=25000,"25,000",G180+G181)</f>
        <v>0</v>
      </c>
      <c r="H182" s="35"/>
      <c r="I182" s="56">
        <f>IF(I180+I181+G182&gt;=25000, 25000-G182, I180+I181)</f>
        <v>0</v>
      </c>
      <c r="J182" s="35"/>
      <c r="K182" s="56">
        <f>IF(K180+K181+I182+G182&gt;=25000, 25000-(I182+G182), K180+K181)</f>
        <v>0</v>
      </c>
      <c r="L182" s="35"/>
      <c r="M182" s="56">
        <f>IF(M180+M181+K182+I182+G182&gt;=25000, 25000-(K182+I182+G182), M180+M181)</f>
        <v>0</v>
      </c>
      <c r="N182" s="15"/>
      <c r="O182" s="15"/>
      <c r="P182" s="15"/>
    </row>
    <row r="183" spans="1:17" x14ac:dyDescent="0.2">
      <c r="A183" s="34" t="s">
        <v>55</v>
      </c>
      <c r="B183" s="15"/>
      <c r="C183" s="15"/>
      <c r="D183" s="15"/>
      <c r="E183" s="15"/>
      <c r="F183" s="15"/>
      <c r="G183" s="26"/>
      <c r="H183" s="26"/>
      <c r="I183" s="26"/>
      <c r="J183" s="26"/>
      <c r="K183" s="26"/>
      <c r="L183" s="26"/>
      <c r="M183" s="26"/>
      <c r="N183" s="15"/>
      <c r="O183" s="15"/>
    </row>
    <row r="184" spans="1:17" x14ac:dyDescent="0.2">
      <c r="A184" s="15"/>
      <c r="B184" s="15"/>
      <c r="C184" s="15"/>
      <c r="D184" s="15"/>
      <c r="E184" s="21" t="s">
        <v>30</v>
      </c>
      <c r="F184" s="15"/>
      <c r="G184" s="33">
        <v>0</v>
      </c>
      <c r="H184" s="26"/>
      <c r="I184" s="33">
        <v>0</v>
      </c>
      <c r="J184" s="26"/>
      <c r="K184" s="33">
        <v>0</v>
      </c>
      <c r="L184" s="26"/>
      <c r="M184" s="33">
        <v>0</v>
      </c>
      <c r="N184" s="15"/>
      <c r="O184" s="26">
        <f>SUM(G184:M184)</f>
        <v>0</v>
      </c>
    </row>
    <row r="185" spans="1:17" x14ac:dyDescent="0.2">
      <c r="A185" s="15"/>
      <c r="B185" s="15"/>
      <c r="C185" s="15"/>
      <c r="D185" s="15"/>
      <c r="E185" s="21" t="s">
        <v>31</v>
      </c>
      <c r="F185" s="15"/>
      <c r="G185" s="26">
        <v>0</v>
      </c>
      <c r="H185" s="26"/>
      <c r="I185" s="26">
        <v>0</v>
      </c>
      <c r="J185" s="26"/>
      <c r="K185" s="26">
        <v>0</v>
      </c>
      <c r="L185" s="26"/>
      <c r="M185" s="26">
        <v>0</v>
      </c>
      <c r="N185" s="15"/>
      <c r="O185" s="26">
        <f>SUM(G185:M185)</f>
        <v>0</v>
      </c>
    </row>
    <row r="186" spans="1:17" x14ac:dyDescent="0.2">
      <c r="A186" s="15"/>
      <c r="B186" s="15"/>
      <c r="C186" s="15"/>
      <c r="D186" s="15"/>
      <c r="E186" s="15"/>
      <c r="F186" s="15"/>
      <c r="G186" s="36">
        <f>IF(G184+G185&gt;=25000,"25,000",G184+G185)</f>
        <v>0</v>
      </c>
      <c r="H186" s="35"/>
      <c r="I186" s="56">
        <f>IF(I184+I185+G186&gt;=25000, 25000-G186, I184+I185)</f>
        <v>0</v>
      </c>
      <c r="J186" s="35"/>
      <c r="K186" s="56">
        <f>IF(K184+K185+I186+G186&gt;=25000, 25000-(I186+G186), K184+K185)</f>
        <v>0</v>
      </c>
      <c r="L186" s="35"/>
      <c r="M186" s="56">
        <f>IF(M184+M185+K186+I186+G186&gt;=25000, 25000-(K186+I186+G186), M184+M185)</f>
        <v>0</v>
      </c>
      <c r="N186" s="15"/>
      <c r="O186" s="15"/>
    </row>
    <row r="187" spans="1:17" x14ac:dyDescent="0.2">
      <c r="A187" s="34" t="s">
        <v>34</v>
      </c>
      <c r="B187" s="15"/>
      <c r="C187" s="15"/>
      <c r="D187" s="15"/>
      <c r="E187" s="15"/>
      <c r="F187" s="15"/>
      <c r="G187" s="26"/>
      <c r="H187" s="26"/>
      <c r="I187" s="26"/>
      <c r="J187" s="26"/>
      <c r="K187" s="26"/>
      <c r="L187" s="26"/>
      <c r="M187" s="26"/>
      <c r="N187" s="15"/>
      <c r="O187" s="15"/>
    </row>
    <row r="188" spans="1:17" x14ac:dyDescent="0.2">
      <c r="A188" s="15"/>
      <c r="B188" s="15"/>
      <c r="C188" s="15"/>
      <c r="D188" s="15"/>
      <c r="E188" s="21" t="s">
        <v>30</v>
      </c>
      <c r="F188" s="15"/>
      <c r="G188" s="33">
        <v>0</v>
      </c>
      <c r="H188" s="26"/>
      <c r="I188" s="33">
        <v>0</v>
      </c>
      <c r="J188" s="26"/>
      <c r="K188" s="33">
        <v>0</v>
      </c>
      <c r="L188" s="26"/>
      <c r="M188" s="33">
        <v>0</v>
      </c>
      <c r="N188" s="15"/>
      <c r="O188" s="26">
        <f>SUM(G188:M188)</f>
        <v>0</v>
      </c>
      <c r="P188" s="15"/>
      <c r="Q188" s="15"/>
    </row>
    <row r="189" spans="1:17" x14ac:dyDescent="0.2">
      <c r="A189" s="15"/>
      <c r="B189" s="15"/>
      <c r="C189" s="15"/>
      <c r="D189" s="15"/>
      <c r="E189" s="21" t="s">
        <v>31</v>
      </c>
      <c r="F189" s="15"/>
      <c r="G189" s="26">
        <v>0</v>
      </c>
      <c r="H189" s="26"/>
      <c r="I189" s="26">
        <v>0</v>
      </c>
      <c r="J189" s="26"/>
      <c r="K189" s="26">
        <v>0</v>
      </c>
      <c r="L189" s="26"/>
      <c r="M189" s="26">
        <v>0</v>
      </c>
      <c r="N189" s="15"/>
      <c r="O189" s="26">
        <f>SUM(G189:M189)</f>
        <v>0</v>
      </c>
      <c r="P189" s="15"/>
      <c r="Q189" s="15"/>
    </row>
    <row r="190" spans="1:17" x14ac:dyDescent="0.2">
      <c r="A190" s="15"/>
      <c r="B190" s="15"/>
      <c r="C190" s="15"/>
      <c r="D190" s="15"/>
      <c r="E190" s="15"/>
      <c r="F190" s="15"/>
      <c r="G190" s="36">
        <f>IF(G188+G189&gt;=25000,"25,000",G188+G189)</f>
        <v>0</v>
      </c>
      <c r="H190" s="35"/>
      <c r="I190" s="56">
        <f>IF(I188+I189+G190&gt;=25000, 25000-G190, I188+I189)</f>
        <v>0</v>
      </c>
      <c r="J190" s="35"/>
      <c r="K190" s="56">
        <f>IF(K188+K189+I190+G190&gt;=25000, 25000-(I190+G190), K188+K189)</f>
        <v>0</v>
      </c>
      <c r="L190" s="35"/>
      <c r="M190" s="56">
        <f>IF(M188+M189+K190+I190+G190&gt;=25000, 25000-(K190+I190+G190), M188+M189)</f>
        <v>0</v>
      </c>
      <c r="N190" s="15"/>
      <c r="O190" s="15"/>
      <c r="P190" s="15"/>
      <c r="Q190" s="15"/>
    </row>
    <row r="191" spans="1:17" x14ac:dyDescent="0.2">
      <c r="A191" s="15"/>
      <c r="B191" s="15"/>
      <c r="C191" s="15"/>
      <c r="D191" s="15"/>
      <c r="E191" s="15"/>
      <c r="F191" s="15"/>
      <c r="G191" s="26"/>
      <c r="H191" s="26"/>
      <c r="I191" s="26"/>
      <c r="J191" s="26"/>
      <c r="K191" s="26"/>
      <c r="L191" s="26"/>
      <c r="M191" s="26"/>
      <c r="N191" s="15"/>
      <c r="O191" s="15"/>
      <c r="P191" s="15"/>
      <c r="Q191" s="15"/>
    </row>
    <row r="192" spans="1:17" x14ac:dyDescent="0.2">
      <c r="A192" s="18" t="s">
        <v>35</v>
      </c>
      <c r="B192" s="18"/>
      <c r="C192" s="18"/>
      <c r="D192" s="18"/>
      <c r="E192" s="18"/>
      <c r="F192" s="18"/>
      <c r="G192" s="31">
        <f>SUM(G176+G180+G184+G188)</f>
        <v>0</v>
      </c>
      <c r="H192" s="31"/>
      <c r="I192" s="31">
        <f>SUM(I176+I180+I184+I188)</f>
        <v>0</v>
      </c>
      <c r="J192" s="31"/>
      <c r="K192" s="31">
        <f>SUM(K176+K180+K184+K188)</f>
        <v>0</v>
      </c>
      <c r="L192" s="31"/>
      <c r="M192" s="31">
        <f>SUM(M176+M180+M184+M188)</f>
        <v>0</v>
      </c>
      <c r="N192" s="15"/>
      <c r="O192" s="31">
        <f>SUM(G192:M192)</f>
        <v>0</v>
      </c>
      <c r="P192" s="15"/>
      <c r="Q192" s="15"/>
    </row>
    <row r="193" spans="1:17" x14ac:dyDescent="0.2">
      <c r="A193" s="18" t="s">
        <v>36</v>
      </c>
      <c r="B193" s="18"/>
      <c r="C193" s="18"/>
      <c r="D193" s="18"/>
      <c r="E193" s="18"/>
      <c r="F193" s="18"/>
      <c r="G193" s="31">
        <f>SUM(G177+G181+G185+G189)</f>
        <v>0</v>
      </c>
      <c r="H193" s="31"/>
      <c r="I193" s="31">
        <f>SUM(I177+I181+I185+I189)</f>
        <v>0</v>
      </c>
      <c r="J193" s="31"/>
      <c r="K193" s="31">
        <f>SUM(K177+K181+K185+K189)</f>
        <v>0</v>
      </c>
      <c r="L193" s="31"/>
      <c r="M193" s="31">
        <f>SUM(M177+M181+M185+M189)</f>
        <v>0</v>
      </c>
      <c r="N193" s="15"/>
      <c r="O193" s="31">
        <f>SUM(G193:M193)</f>
        <v>0</v>
      </c>
      <c r="P193" s="15"/>
      <c r="Q193" s="15"/>
    </row>
    <row r="194" spans="1:17" x14ac:dyDescent="0.2">
      <c r="A194" s="15"/>
      <c r="B194" s="15"/>
      <c r="C194" s="15"/>
      <c r="D194" s="15"/>
      <c r="E194" s="15"/>
      <c r="F194" s="15"/>
      <c r="G194" s="26"/>
      <c r="H194" s="26"/>
      <c r="I194" s="26"/>
      <c r="J194" s="26"/>
      <c r="K194" s="26"/>
      <c r="L194" s="26"/>
      <c r="M194" s="26"/>
      <c r="N194" s="15"/>
      <c r="O194" s="15"/>
      <c r="P194" s="15"/>
      <c r="Q194" s="15"/>
    </row>
    <row r="195" spans="1:17" x14ac:dyDescent="0.2">
      <c r="A195" s="15"/>
      <c r="B195" s="15"/>
      <c r="C195" s="15"/>
      <c r="D195" s="15"/>
      <c r="E195" s="15"/>
      <c r="F195" s="15"/>
      <c r="G195" s="26"/>
      <c r="H195" s="26"/>
      <c r="I195" s="26"/>
      <c r="J195" s="26"/>
      <c r="K195" s="26"/>
      <c r="L195" s="26"/>
      <c r="M195" s="26"/>
      <c r="N195" s="15"/>
      <c r="O195" s="15"/>
    </row>
    <row r="196" spans="1:17" x14ac:dyDescent="0.2">
      <c r="A196" s="15"/>
      <c r="B196" s="15"/>
      <c r="C196" s="15"/>
      <c r="D196" s="15"/>
      <c r="E196" s="15"/>
      <c r="F196" s="15"/>
      <c r="G196" s="26"/>
      <c r="H196" s="26"/>
      <c r="I196" s="26"/>
      <c r="J196" s="26"/>
      <c r="K196" s="26"/>
      <c r="L196" s="26"/>
      <c r="M196" s="26"/>
      <c r="N196" s="15"/>
      <c r="O196" s="15"/>
    </row>
    <row r="197" spans="1:17" s="60" customFormat="1" ht="18.75" customHeight="1" x14ac:dyDescent="0.25">
      <c r="A197" s="37" t="s">
        <v>37</v>
      </c>
      <c r="B197" s="38"/>
      <c r="C197" s="38"/>
      <c r="D197" s="38"/>
      <c r="E197" s="38"/>
      <c r="F197" s="38"/>
      <c r="G197" s="39">
        <f>SUM(G171+G192+G193)</f>
        <v>0</v>
      </c>
      <c r="H197" s="39"/>
      <c r="I197" s="39">
        <f>SUM(I171+I192+I193)</f>
        <v>0</v>
      </c>
      <c r="J197" s="39"/>
      <c r="K197" s="39">
        <f>SUM(K171+K192+K193)</f>
        <v>0</v>
      </c>
      <c r="L197" s="39"/>
      <c r="M197" s="39">
        <f>SUM(M171+M192+M193)</f>
        <v>0</v>
      </c>
      <c r="N197" s="38"/>
      <c r="O197" s="38"/>
      <c r="P197" s="58"/>
      <c r="Q197" s="58"/>
    </row>
    <row r="198" spans="1:17" s="60" customFormat="1" ht="18.75" customHeight="1" x14ac:dyDescent="0.25">
      <c r="A198" s="37" t="s">
        <v>38</v>
      </c>
      <c r="B198" s="38"/>
      <c r="C198" s="38"/>
      <c r="D198" s="38"/>
      <c r="E198" s="38"/>
      <c r="F198" s="38"/>
      <c r="G198" s="3">
        <f>IF(G178&gt;25000,"25000",G178)+IF(G182&gt;25000,"25000",G182)+IF(G186&gt;25000,"25000",G186)+IF(G190&gt;25000,"25000",G190)+G172</f>
        <v>0</v>
      </c>
      <c r="H198" s="39"/>
      <c r="I198" s="3">
        <f>IF(I178&gt;25000,"25000",I178)+IF(I182&gt;25000,"25000",I182)+IF(I186&gt;25000,"25000",I186)+IF(I190&gt;25000,"25000",I190)+I172</f>
        <v>0</v>
      </c>
      <c r="J198" s="39"/>
      <c r="K198" s="3">
        <f>IF(K178&gt;25000,"25000",K178)+IF(K182&gt;25000,"25000",K182)+IF(K186&gt;25000,"25000",K186)+IF(K190&gt;25000,"25000",K190)+K172</f>
        <v>0</v>
      </c>
      <c r="L198" s="39"/>
      <c r="M198" s="3">
        <f>IF(M178&gt;25000,"25000",M178)+IF(M182&gt;25000,"25000",M182)+IF(M186&gt;25000,"25000",M186)+IF(M190&gt;25000,"25000",M190)+M172</f>
        <v>0</v>
      </c>
      <c r="N198" s="38"/>
      <c r="O198" s="38"/>
      <c r="P198" s="58"/>
      <c r="Q198" s="58"/>
    </row>
    <row r="199" spans="1:17" s="60" customFormat="1" ht="18.75" customHeight="1" x14ac:dyDescent="0.25">
      <c r="A199" s="37" t="s">
        <v>39</v>
      </c>
      <c r="B199" s="38"/>
      <c r="C199" s="38"/>
      <c r="D199" s="38"/>
      <c r="E199" s="38"/>
      <c r="F199" s="38"/>
      <c r="G199" s="4">
        <f>ROUND(+G198*$C$16,0)</f>
        <v>0</v>
      </c>
      <c r="H199" s="39"/>
      <c r="I199" s="4">
        <f>ROUND(+I198*$C$16,0)</f>
        <v>0</v>
      </c>
      <c r="J199" s="39"/>
      <c r="K199" s="4">
        <f>ROUND(+K198*$C$16,0)</f>
        <v>0</v>
      </c>
      <c r="L199" s="39"/>
      <c r="M199" s="4">
        <f>ROUND(+M198*$C$16,0)</f>
        <v>0</v>
      </c>
      <c r="N199" s="38"/>
      <c r="O199" s="38"/>
      <c r="P199" s="58"/>
      <c r="Q199" s="58"/>
    </row>
    <row r="200" spans="1:17" s="60" customFormat="1" ht="18.75" customHeight="1" x14ac:dyDescent="0.25">
      <c r="A200" s="37" t="s">
        <v>40</v>
      </c>
      <c r="B200" s="38"/>
      <c r="C200" s="38"/>
      <c r="D200" s="38"/>
      <c r="E200" s="38"/>
      <c r="F200" s="38"/>
      <c r="G200" s="39">
        <f>SUM(G197+G199)</f>
        <v>0</v>
      </c>
      <c r="H200" s="39"/>
      <c r="I200" s="39">
        <f>SUM(I197+I199)</f>
        <v>0</v>
      </c>
      <c r="J200" s="39"/>
      <c r="K200" s="39">
        <f>SUM(K197+K199)</f>
        <v>0</v>
      </c>
      <c r="L200" s="39"/>
      <c r="M200" s="39">
        <f>SUM(M197+M199)</f>
        <v>0</v>
      </c>
      <c r="N200" s="38"/>
      <c r="O200" s="38"/>
      <c r="P200" s="58"/>
      <c r="Q200" s="58"/>
    </row>
    <row r="201" spans="1:17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7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7" ht="13.5" thickBo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7" ht="18" x14ac:dyDescent="0.25">
      <c r="A204" s="5" t="s">
        <v>81</v>
      </c>
      <c r="B204" s="6"/>
      <c r="C204" s="7">
        <f>SUM(G197+I197+K197+M197)</f>
        <v>0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7" ht="18" x14ac:dyDescent="0.25">
      <c r="A205" s="8" t="s">
        <v>82</v>
      </c>
      <c r="B205" s="9"/>
      <c r="C205" s="10">
        <f>SUM(G198+I198+K198+M198)</f>
        <v>0</v>
      </c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7" ht="18" x14ac:dyDescent="0.25">
      <c r="A206" s="8" t="s">
        <v>83</v>
      </c>
      <c r="B206" s="9"/>
      <c r="C206" s="10">
        <f>SUM(G199+I199+K199+M199)</f>
        <v>0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7" ht="18.75" thickBot="1" x14ac:dyDescent="0.3">
      <c r="A207" s="11" t="s">
        <v>84</v>
      </c>
      <c r="B207" s="12"/>
      <c r="C207" s="13">
        <f>(C204+C206)</f>
        <v>0</v>
      </c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13" spans="1:17" s="15" customFormat="1" ht="18" x14ac:dyDescent="0.25">
      <c r="A213" s="47" t="s">
        <v>56</v>
      </c>
      <c r="P213" s="58"/>
      <c r="Q213" s="58"/>
    </row>
    <row r="214" spans="1:17" s="15" customFormat="1" x14ac:dyDescent="0.2">
      <c r="G214" s="19" t="s">
        <v>70</v>
      </c>
      <c r="H214" s="19"/>
      <c r="I214" s="19" t="s">
        <v>64</v>
      </c>
      <c r="J214" s="19"/>
      <c r="K214" s="19" t="s">
        <v>75</v>
      </c>
      <c r="L214" s="19"/>
      <c r="M214" s="19" t="s">
        <v>80</v>
      </c>
      <c r="O214" s="19" t="s">
        <v>71</v>
      </c>
      <c r="P214" s="58"/>
      <c r="Q214" s="58"/>
    </row>
    <row r="215" spans="1:17" s="15" customFormat="1" x14ac:dyDescent="0.2">
      <c r="A215" s="15" t="s">
        <v>57</v>
      </c>
      <c r="G215" s="26">
        <f>G171</f>
        <v>0</v>
      </c>
      <c r="I215" s="26">
        <f>I171</f>
        <v>0</v>
      </c>
      <c r="K215" s="26">
        <f>K171</f>
        <v>0</v>
      </c>
      <c r="M215" s="26">
        <f>M171</f>
        <v>0</v>
      </c>
      <c r="O215" s="61">
        <f>SUM(G215:M215)</f>
        <v>0</v>
      </c>
      <c r="P215" s="58"/>
      <c r="Q215" s="58"/>
    </row>
    <row r="216" spans="1:17" s="15" customFormat="1" x14ac:dyDescent="0.2">
      <c r="A216" s="15" t="s">
        <v>58</v>
      </c>
      <c r="G216" s="26">
        <f>G192</f>
        <v>0</v>
      </c>
      <c r="I216" s="26">
        <f>I192</f>
        <v>0</v>
      </c>
      <c r="K216" s="26">
        <f>K192</f>
        <v>0</v>
      </c>
      <c r="M216" s="26">
        <f>M192</f>
        <v>0</v>
      </c>
      <c r="O216" s="61">
        <f>SUM(G216:M216)</f>
        <v>0</v>
      </c>
      <c r="P216" s="58"/>
      <c r="Q216" s="58"/>
    </row>
    <row r="217" spans="1:17" s="15" customFormat="1" x14ac:dyDescent="0.2">
      <c r="A217" s="18" t="s">
        <v>72</v>
      </c>
      <c r="G217" s="31">
        <f>SUM(G215:G216)</f>
        <v>0</v>
      </c>
      <c r="I217" s="31">
        <f>SUM(I215:I216)</f>
        <v>0</v>
      </c>
      <c r="K217" s="31">
        <f>SUM(K215:K216)</f>
        <v>0</v>
      </c>
      <c r="M217" s="31">
        <f>SUM(M215:M216)</f>
        <v>0</v>
      </c>
      <c r="O217" s="31">
        <f>SUM(G217:M217)</f>
        <v>0</v>
      </c>
      <c r="P217" s="58"/>
      <c r="Q217" s="58"/>
    </row>
    <row r="218" spans="1:17" s="15" customFormat="1" x14ac:dyDescent="0.2">
      <c r="A218" s="15" t="s">
        <v>60</v>
      </c>
      <c r="G218" s="26">
        <f>G193</f>
        <v>0</v>
      </c>
      <c r="I218" s="26">
        <f>I193</f>
        <v>0</v>
      </c>
      <c r="K218" s="26">
        <f>K193</f>
        <v>0</v>
      </c>
      <c r="M218" s="26">
        <f>M193</f>
        <v>0</v>
      </c>
      <c r="O218" s="61">
        <f>SUM(G218:M218)</f>
        <v>0</v>
      </c>
      <c r="P218" s="58"/>
      <c r="Q218" s="58"/>
    </row>
    <row r="219" spans="1:17" s="15" customFormat="1" x14ac:dyDescent="0.2">
      <c r="A219" s="18" t="s">
        <v>73</v>
      </c>
      <c r="G219" s="31">
        <f>SUM(G217:G218)</f>
        <v>0</v>
      </c>
      <c r="I219" s="31">
        <f>SUM(I217:I218)</f>
        <v>0</v>
      </c>
      <c r="K219" s="31">
        <f>SUM(K217:K218)</f>
        <v>0</v>
      </c>
      <c r="M219" s="31">
        <f>SUM(M217:M218)</f>
        <v>0</v>
      </c>
      <c r="O219" s="31">
        <f>SUM(G219:M219)</f>
        <v>0</v>
      </c>
      <c r="P219" s="58"/>
      <c r="Q219" s="58"/>
    </row>
  </sheetData>
  <phoneticPr fontId="0" type="noConversion"/>
  <dataValidations count="1">
    <dataValidation type="list" allowBlank="1" showInputMessage="1" showErrorMessage="1" promptTitle="F&amp;A Rates" prompt="Select Correspond-_x000a_ing Rate" sqref="C16" xr:uid="{00000000-0002-0000-0300-000000000000}">
      <formula1>$Q$8:$Q$22</formula1>
    </dataValidation>
  </dataValidations>
  <pageMargins left="0.25" right="0.25" top="0.5" bottom="0.5" header="0.5" footer="0.5"/>
  <pageSetup scale="66" fitToHeight="3" orientation="portrait" horizontalDpi="300" r:id="rId1"/>
  <headerFooter alignWithMargins="0">
    <oddFooter>&amp;Rv. 9-24-2019</oddFooter>
  </headerFooter>
  <rowBreaks count="2" manualBreakCount="2">
    <brk id="100" max="16383" man="1"/>
    <brk id="17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S219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28" style="15" customWidth="1"/>
    <col min="2" max="2" width="2.28515625" style="15" customWidth="1"/>
    <col min="3" max="3" width="13.5703125" style="15" customWidth="1"/>
    <col min="4" max="4" width="2.28515625" style="15" customWidth="1"/>
    <col min="5" max="5" width="12.5703125" style="15" customWidth="1"/>
    <col min="6" max="6" width="2.28515625" style="15" customWidth="1"/>
    <col min="7" max="7" width="14.140625" style="15" customWidth="1"/>
    <col min="8" max="8" width="2.28515625" style="15" customWidth="1"/>
    <col min="9" max="9" width="14.140625" style="15" customWidth="1"/>
    <col min="10" max="10" width="2.28515625" style="15" customWidth="1"/>
    <col min="11" max="11" width="14.140625" style="15" customWidth="1"/>
    <col min="12" max="12" width="2.28515625" style="15" customWidth="1"/>
    <col min="13" max="13" width="14.140625" style="15" customWidth="1"/>
    <col min="14" max="14" width="2.28515625" style="15" customWidth="1"/>
    <col min="15" max="15" width="14.140625" style="15" customWidth="1"/>
    <col min="16" max="16" width="2.28515625" style="15" customWidth="1"/>
    <col min="17" max="17" width="10.85546875" style="15" customWidth="1"/>
    <col min="18" max="18" width="40.85546875" style="15" customWidth="1"/>
    <col min="19" max="19" width="11.140625" style="15" customWidth="1"/>
    <col min="20" max="16384" width="9.140625" style="15"/>
  </cols>
  <sheetData>
    <row r="1" spans="1:19" ht="22.5" customHeight="1" x14ac:dyDescent="0.3">
      <c r="A1" s="14" t="s">
        <v>108</v>
      </c>
      <c r="G1" s="41"/>
      <c r="R1" s="62" t="s">
        <v>127</v>
      </c>
      <c r="S1" s="63"/>
    </row>
    <row r="2" spans="1:19" x14ac:dyDescent="0.2">
      <c r="A2" s="15" t="s">
        <v>42</v>
      </c>
      <c r="R2" s="68" t="s">
        <v>125</v>
      </c>
      <c r="S2" s="64">
        <v>0.40300000000000002</v>
      </c>
    </row>
    <row r="3" spans="1:19" x14ac:dyDescent="0.2">
      <c r="A3" s="15" t="s">
        <v>85</v>
      </c>
      <c r="R3" s="68" t="s">
        <v>118</v>
      </c>
      <c r="S3" s="64">
        <v>0.19800000000000001</v>
      </c>
    </row>
    <row r="4" spans="1:19" x14ac:dyDescent="0.2">
      <c r="A4" s="15" t="s">
        <v>50</v>
      </c>
      <c r="R4" s="68" t="s">
        <v>91</v>
      </c>
      <c r="S4" s="64">
        <v>8.3000000000000004E-2</v>
      </c>
    </row>
    <row r="5" spans="1:19" x14ac:dyDescent="0.2">
      <c r="A5" s="15" t="s">
        <v>100</v>
      </c>
      <c r="R5" s="68" t="s">
        <v>92</v>
      </c>
      <c r="S5" s="64">
        <v>0</v>
      </c>
    </row>
    <row r="6" spans="1:19" x14ac:dyDescent="0.2">
      <c r="A6" s="40" t="s">
        <v>43</v>
      </c>
      <c r="R6" s="75"/>
      <c r="S6" s="65"/>
    </row>
    <row r="7" spans="1:19" ht="21" x14ac:dyDescent="0.2">
      <c r="R7" s="66" t="s">
        <v>103</v>
      </c>
      <c r="S7" s="65"/>
    </row>
    <row r="8" spans="1:19" ht="22.5" x14ac:dyDescent="0.2">
      <c r="A8" s="40"/>
      <c r="R8" s="68"/>
      <c r="S8" s="69" t="s">
        <v>120</v>
      </c>
    </row>
    <row r="9" spans="1:19" x14ac:dyDescent="0.2">
      <c r="R9" s="68" t="s">
        <v>93</v>
      </c>
      <c r="S9" s="64">
        <v>0.55249999999999999</v>
      </c>
    </row>
    <row r="10" spans="1:19" s="42" customFormat="1" ht="15" x14ac:dyDescent="0.2">
      <c r="A10" s="42" t="s">
        <v>48</v>
      </c>
      <c r="B10" s="43"/>
      <c r="C10" s="44">
        <v>0.02</v>
      </c>
      <c r="E10" s="42" t="s">
        <v>49</v>
      </c>
      <c r="R10" s="68" t="s">
        <v>94</v>
      </c>
      <c r="S10" s="64">
        <v>0.26</v>
      </c>
    </row>
    <row r="11" spans="1:19" s="42" customFormat="1" ht="15" x14ac:dyDescent="0.2">
      <c r="A11" s="42" t="s">
        <v>48</v>
      </c>
      <c r="C11" s="45">
        <v>0.02</v>
      </c>
      <c r="E11" s="42" t="s">
        <v>0</v>
      </c>
      <c r="R11" s="68" t="s">
        <v>95</v>
      </c>
      <c r="S11" s="64">
        <v>0.47</v>
      </c>
    </row>
    <row r="12" spans="1:19" s="42" customFormat="1" ht="15" x14ac:dyDescent="0.2">
      <c r="A12" s="42" t="s">
        <v>121</v>
      </c>
      <c r="C12" s="70">
        <v>0.40300000000000002</v>
      </c>
      <c r="R12" s="68" t="s">
        <v>96</v>
      </c>
      <c r="S12" s="64">
        <v>0.26</v>
      </c>
    </row>
    <row r="13" spans="1:19" s="42" customFormat="1" ht="15" x14ac:dyDescent="0.2">
      <c r="A13" s="42" t="s">
        <v>119</v>
      </c>
      <c r="C13" s="45">
        <v>0.19800000000000001</v>
      </c>
      <c r="R13" s="68" t="s">
        <v>97</v>
      </c>
      <c r="S13" s="64">
        <v>0.38</v>
      </c>
    </row>
    <row r="14" spans="1:19" s="42" customFormat="1" ht="15" x14ac:dyDescent="0.2">
      <c r="A14" s="42" t="s">
        <v>11</v>
      </c>
      <c r="C14" s="45">
        <v>8.3000000000000004E-2</v>
      </c>
      <c r="R14" s="68" t="s">
        <v>98</v>
      </c>
      <c r="S14" s="64">
        <v>0.26</v>
      </c>
    </row>
    <row r="15" spans="1:19" s="42" customFormat="1" ht="15" x14ac:dyDescent="0.2">
      <c r="R15" s="76"/>
      <c r="S15" s="77"/>
    </row>
    <row r="16" spans="1:19" ht="22.5" x14ac:dyDescent="0.2">
      <c r="A16" s="42" t="s">
        <v>99</v>
      </c>
      <c r="B16" s="42"/>
      <c r="C16" s="44">
        <v>0.55249999999999999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R16" s="68"/>
      <c r="S16" s="73" t="s">
        <v>110</v>
      </c>
    </row>
    <row r="17" spans="1:19" x14ac:dyDescent="0.2">
      <c r="A17" s="18"/>
      <c r="B17" s="18"/>
      <c r="R17" s="71" t="s">
        <v>116</v>
      </c>
      <c r="S17" s="74">
        <v>0.55000000000000004</v>
      </c>
    </row>
    <row r="18" spans="1:19" x14ac:dyDescent="0.2">
      <c r="A18" s="18" t="s">
        <v>0</v>
      </c>
      <c r="B18" s="18"/>
      <c r="R18" s="71" t="s">
        <v>115</v>
      </c>
      <c r="S18" s="64">
        <v>0.3</v>
      </c>
    </row>
    <row r="19" spans="1:19" x14ac:dyDescent="0.2">
      <c r="A19" s="19" t="s">
        <v>122</v>
      </c>
      <c r="B19" s="19"/>
      <c r="R19" s="71" t="s">
        <v>111</v>
      </c>
      <c r="S19" s="64">
        <v>0.2</v>
      </c>
    </row>
    <row r="20" spans="1:19" x14ac:dyDescent="0.2">
      <c r="A20" s="20" t="s">
        <v>2</v>
      </c>
      <c r="B20" s="21"/>
      <c r="C20" s="20" t="s">
        <v>3</v>
      </c>
      <c r="D20" s="21"/>
      <c r="E20" s="20" t="s">
        <v>1</v>
      </c>
      <c r="G20" s="22" t="s">
        <v>4</v>
      </c>
      <c r="I20" s="22" t="s">
        <v>64</v>
      </c>
      <c r="K20" s="22" t="s">
        <v>75</v>
      </c>
      <c r="M20" s="22" t="s">
        <v>80</v>
      </c>
      <c r="O20" s="22" t="s">
        <v>86</v>
      </c>
      <c r="R20" s="71" t="s">
        <v>112</v>
      </c>
      <c r="S20" s="64">
        <v>0.1</v>
      </c>
    </row>
    <row r="21" spans="1:19" x14ac:dyDescent="0.2">
      <c r="C21" s="49">
        <v>0</v>
      </c>
      <c r="E21" s="50">
        <v>0</v>
      </c>
      <c r="F21" s="26"/>
      <c r="G21" s="51">
        <f t="shared" ref="G21:G30" si="0">C21*E21</f>
        <v>0</v>
      </c>
      <c r="H21" s="26"/>
      <c r="I21" s="51">
        <f t="shared" ref="I21:I30" si="1">ROUND(SUM(G21+(G21*$C$11)),0)</f>
        <v>0</v>
      </c>
      <c r="J21" s="26"/>
      <c r="K21" s="51">
        <f t="shared" ref="K21:K30" si="2">ROUND(SUM(I21+(I21*$C$11)),0)</f>
        <v>0</v>
      </c>
      <c r="L21" s="26"/>
      <c r="M21" s="51">
        <f t="shared" ref="M21:M30" si="3">ROUND(SUM(K21+(K21*$C$11)),0)</f>
        <v>0</v>
      </c>
      <c r="N21" s="26"/>
      <c r="O21" s="51">
        <f t="shared" ref="O21:O30" si="4">ROUND(SUM(M21+(M21*$C$11)),0)</f>
        <v>0</v>
      </c>
      <c r="R21" s="71" t="s">
        <v>113</v>
      </c>
      <c r="S21" s="64">
        <v>0.08</v>
      </c>
    </row>
    <row r="22" spans="1:19" x14ac:dyDescent="0.2">
      <c r="C22" s="49">
        <v>0</v>
      </c>
      <c r="E22" s="50">
        <v>0</v>
      </c>
      <c r="F22" s="26"/>
      <c r="G22" s="51">
        <f t="shared" si="0"/>
        <v>0</v>
      </c>
      <c r="H22" s="26"/>
      <c r="I22" s="51">
        <f t="shared" si="1"/>
        <v>0</v>
      </c>
      <c r="J22" s="26"/>
      <c r="K22" s="51">
        <f t="shared" si="2"/>
        <v>0</v>
      </c>
      <c r="L22" s="26"/>
      <c r="M22" s="51">
        <f t="shared" si="3"/>
        <v>0</v>
      </c>
      <c r="N22" s="26"/>
      <c r="O22" s="51">
        <f t="shared" si="4"/>
        <v>0</v>
      </c>
      <c r="R22" s="71" t="s">
        <v>114</v>
      </c>
      <c r="S22" s="64">
        <v>0.05</v>
      </c>
    </row>
    <row r="23" spans="1:19" x14ac:dyDescent="0.2">
      <c r="C23" s="49">
        <v>0</v>
      </c>
      <c r="E23" s="50">
        <v>0</v>
      </c>
      <c r="F23" s="26"/>
      <c r="G23" s="51">
        <f t="shared" si="0"/>
        <v>0</v>
      </c>
      <c r="H23" s="26"/>
      <c r="I23" s="51">
        <f t="shared" si="1"/>
        <v>0</v>
      </c>
      <c r="J23" s="26"/>
      <c r="K23" s="51">
        <f t="shared" si="2"/>
        <v>0</v>
      </c>
      <c r="L23" s="26"/>
      <c r="M23" s="51">
        <f t="shared" si="3"/>
        <v>0</v>
      </c>
      <c r="N23" s="26"/>
      <c r="O23" s="51">
        <f t="shared" si="4"/>
        <v>0</v>
      </c>
      <c r="R23" s="72" t="s">
        <v>109</v>
      </c>
      <c r="S23" s="67">
        <v>0</v>
      </c>
    </row>
    <row r="24" spans="1:19" x14ac:dyDescent="0.2">
      <c r="C24" s="49">
        <v>0</v>
      </c>
      <c r="E24" s="50">
        <v>0</v>
      </c>
      <c r="F24" s="26"/>
      <c r="G24" s="51">
        <f t="shared" si="0"/>
        <v>0</v>
      </c>
      <c r="H24" s="26"/>
      <c r="I24" s="51">
        <f t="shared" si="1"/>
        <v>0</v>
      </c>
      <c r="J24" s="26"/>
      <c r="K24" s="51">
        <f t="shared" si="2"/>
        <v>0</v>
      </c>
      <c r="L24" s="26"/>
      <c r="M24" s="51">
        <f t="shared" si="3"/>
        <v>0</v>
      </c>
      <c r="N24" s="26"/>
      <c r="O24" s="51">
        <f t="shared" si="4"/>
        <v>0</v>
      </c>
    </row>
    <row r="25" spans="1:19" x14ac:dyDescent="0.2">
      <c r="C25" s="49">
        <v>0</v>
      </c>
      <c r="E25" s="50">
        <v>0</v>
      </c>
      <c r="F25" s="26"/>
      <c r="G25" s="51">
        <f t="shared" si="0"/>
        <v>0</v>
      </c>
      <c r="H25" s="26"/>
      <c r="I25" s="51">
        <f t="shared" si="1"/>
        <v>0</v>
      </c>
      <c r="J25" s="26"/>
      <c r="K25" s="51">
        <f t="shared" si="2"/>
        <v>0</v>
      </c>
      <c r="L25" s="26"/>
      <c r="M25" s="51">
        <f t="shared" si="3"/>
        <v>0</v>
      </c>
      <c r="N25" s="26"/>
      <c r="O25" s="51">
        <f t="shared" si="4"/>
        <v>0</v>
      </c>
    </row>
    <row r="26" spans="1:19" x14ac:dyDescent="0.2">
      <c r="C26" s="49">
        <v>0</v>
      </c>
      <c r="E26" s="50">
        <v>0</v>
      </c>
      <c r="F26" s="26"/>
      <c r="G26" s="51">
        <f t="shared" si="0"/>
        <v>0</v>
      </c>
      <c r="H26" s="26"/>
      <c r="I26" s="51">
        <f t="shared" si="1"/>
        <v>0</v>
      </c>
      <c r="J26" s="26"/>
      <c r="K26" s="51">
        <f t="shared" si="2"/>
        <v>0</v>
      </c>
      <c r="L26" s="26"/>
      <c r="M26" s="51">
        <f t="shared" si="3"/>
        <v>0</v>
      </c>
      <c r="N26" s="26"/>
      <c r="O26" s="51">
        <f t="shared" si="4"/>
        <v>0</v>
      </c>
    </row>
    <row r="27" spans="1:19" x14ac:dyDescent="0.2">
      <c r="C27" s="49">
        <v>0</v>
      </c>
      <c r="E27" s="50">
        <v>0</v>
      </c>
      <c r="F27" s="26"/>
      <c r="G27" s="51">
        <f t="shared" si="0"/>
        <v>0</v>
      </c>
      <c r="H27" s="26"/>
      <c r="I27" s="51">
        <f t="shared" si="1"/>
        <v>0</v>
      </c>
      <c r="J27" s="26"/>
      <c r="K27" s="51">
        <f t="shared" si="2"/>
        <v>0</v>
      </c>
      <c r="L27" s="26"/>
      <c r="M27" s="51">
        <f t="shared" si="3"/>
        <v>0</v>
      </c>
      <c r="N27" s="26"/>
      <c r="O27" s="51">
        <f t="shared" si="4"/>
        <v>0</v>
      </c>
    </row>
    <row r="28" spans="1:19" x14ac:dyDescent="0.2">
      <c r="C28" s="49">
        <v>0</v>
      </c>
      <c r="E28" s="50">
        <v>0</v>
      </c>
      <c r="F28" s="26"/>
      <c r="G28" s="51">
        <f t="shared" si="0"/>
        <v>0</v>
      </c>
      <c r="H28" s="26"/>
      <c r="I28" s="51">
        <f t="shared" si="1"/>
        <v>0</v>
      </c>
      <c r="J28" s="26"/>
      <c r="K28" s="51">
        <f t="shared" si="2"/>
        <v>0</v>
      </c>
      <c r="L28" s="26"/>
      <c r="M28" s="51">
        <f t="shared" si="3"/>
        <v>0</v>
      </c>
      <c r="N28" s="26"/>
      <c r="O28" s="51">
        <f t="shared" si="4"/>
        <v>0</v>
      </c>
    </row>
    <row r="29" spans="1:19" x14ac:dyDescent="0.2">
      <c r="C29" s="49">
        <v>0</v>
      </c>
      <c r="E29" s="50">
        <v>0</v>
      </c>
      <c r="F29" s="26"/>
      <c r="G29" s="51">
        <f t="shared" si="0"/>
        <v>0</v>
      </c>
      <c r="H29" s="26"/>
      <c r="I29" s="51">
        <f t="shared" si="1"/>
        <v>0</v>
      </c>
      <c r="J29" s="26"/>
      <c r="K29" s="51">
        <f t="shared" si="2"/>
        <v>0</v>
      </c>
      <c r="L29" s="26"/>
      <c r="M29" s="51">
        <f t="shared" si="3"/>
        <v>0</v>
      </c>
      <c r="N29" s="26"/>
      <c r="O29" s="51">
        <f t="shared" si="4"/>
        <v>0</v>
      </c>
    </row>
    <row r="30" spans="1:19" x14ac:dyDescent="0.2">
      <c r="C30" s="52">
        <v>0</v>
      </c>
      <c r="E30" s="53">
        <v>0</v>
      </c>
      <c r="F30" s="26"/>
      <c r="G30" s="54">
        <f t="shared" si="0"/>
        <v>0</v>
      </c>
      <c r="H30" s="26"/>
      <c r="I30" s="54">
        <f t="shared" si="1"/>
        <v>0</v>
      </c>
      <c r="J30" s="26"/>
      <c r="K30" s="54">
        <f t="shared" si="2"/>
        <v>0</v>
      </c>
      <c r="L30" s="26"/>
      <c r="M30" s="54">
        <f t="shared" si="3"/>
        <v>0</v>
      </c>
      <c r="N30" s="26"/>
      <c r="O30" s="54">
        <f t="shared" si="4"/>
        <v>0</v>
      </c>
    </row>
    <row r="31" spans="1:19" x14ac:dyDescent="0.2">
      <c r="A31" s="19" t="s">
        <v>5</v>
      </c>
      <c r="E31" s="26"/>
      <c r="F31" s="26"/>
      <c r="G31" s="30">
        <f>SUM(G21:G30)</f>
        <v>0</v>
      </c>
      <c r="H31" s="30"/>
      <c r="I31" s="30">
        <f>SUM(I21:I30)</f>
        <v>0</v>
      </c>
      <c r="J31" s="30"/>
      <c r="K31" s="30">
        <f>SUM(K21:K30)</f>
        <v>0</v>
      </c>
      <c r="L31" s="30"/>
      <c r="M31" s="30">
        <f>SUM(M21:M30)</f>
        <v>0</v>
      </c>
      <c r="N31" s="30"/>
      <c r="O31" s="30">
        <f>SUM(O21:O30)</f>
        <v>0</v>
      </c>
    </row>
    <row r="32" spans="1:19" x14ac:dyDescent="0.2">
      <c r="A32" s="19"/>
      <c r="E32" s="26"/>
      <c r="F32" s="26"/>
      <c r="G32" s="30"/>
      <c r="H32" s="30"/>
      <c r="I32" s="30"/>
      <c r="J32" s="30"/>
      <c r="K32" s="30"/>
      <c r="L32" s="30"/>
      <c r="M32" s="30"/>
      <c r="N32" s="30"/>
      <c r="O32" s="30"/>
    </row>
    <row r="34" spans="1:15" x14ac:dyDescent="0.2">
      <c r="A34" s="19" t="s">
        <v>63</v>
      </c>
      <c r="B34" s="19"/>
    </row>
    <row r="35" spans="1:15" x14ac:dyDescent="0.2">
      <c r="A35" s="20" t="s">
        <v>2</v>
      </c>
      <c r="C35" s="20" t="s">
        <v>3</v>
      </c>
      <c r="D35" s="21"/>
      <c r="E35" s="20" t="s">
        <v>1</v>
      </c>
      <c r="G35" s="22" t="s">
        <v>4</v>
      </c>
      <c r="I35" s="22" t="s">
        <v>64</v>
      </c>
      <c r="K35" s="22" t="s">
        <v>75</v>
      </c>
      <c r="M35" s="22" t="s">
        <v>80</v>
      </c>
      <c r="O35" s="22" t="s">
        <v>86</v>
      </c>
    </row>
    <row r="36" spans="1:15" x14ac:dyDescent="0.2">
      <c r="C36" s="49">
        <v>0</v>
      </c>
      <c r="D36" s="26"/>
      <c r="E36" s="50">
        <v>0</v>
      </c>
      <c r="F36" s="26"/>
      <c r="G36" s="51">
        <f t="shared" ref="G36:G45" si="5">C36*E36</f>
        <v>0</v>
      </c>
      <c r="H36" s="26"/>
      <c r="I36" s="51">
        <f t="shared" ref="I36:I45" si="6">ROUND(SUM(G36+(G36*$C$11)),0)</f>
        <v>0</v>
      </c>
      <c r="J36" s="26"/>
      <c r="K36" s="51">
        <f t="shared" ref="K36:K45" si="7">ROUND(SUM(I36+(I36*$C$11)),0)</f>
        <v>0</v>
      </c>
      <c r="L36" s="26"/>
      <c r="M36" s="51">
        <f t="shared" ref="M36:M45" si="8">ROUND(SUM(K36+(K36*$C$11)),0)</f>
        <v>0</v>
      </c>
      <c r="N36" s="26"/>
      <c r="O36" s="51">
        <f t="shared" ref="O36:O45" si="9">ROUND(SUM(M36+(M36*$C$11)),0)</f>
        <v>0</v>
      </c>
    </row>
    <row r="37" spans="1:15" x14ac:dyDescent="0.2">
      <c r="C37" s="49">
        <v>0</v>
      </c>
      <c r="D37" s="26"/>
      <c r="E37" s="50">
        <v>0</v>
      </c>
      <c r="F37" s="26"/>
      <c r="G37" s="51">
        <f t="shared" si="5"/>
        <v>0</v>
      </c>
      <c r="H37" s="26"/>
      <c r="I37" s="51">
        <f t="shared" si="6"/>
        <v>0</v>
      </c>
      <c r="J37" s="26"/>
      <c r="K37" s="51">
        <f t="shared" si="7"/>
        <v>0</v>
      </c>
      <c r="L37" s="26"/>
      <c r="M37" s="51">
        <f t="shared" si="8"/>
        <v>0</v>
      </c>
      <c r="N37" s="26"/>
      <c r="O37" s="51">
        <f t="shared" si="9"/>
        <v>0</v>
      </c>
    </row>
    <row r="38" spans="1:15" x14ac:dyDescent="0.2">
      <c r="C38" s="49">
        <v>0</v>
      </c>
      <c r="D38" s="26"/>
      <c r="E38" s="50">
        <v>0</v>
      </c>
      <c r="F38" s="26"/>
      <c r="G38" s="51">
        <f t="shared" si="5"/>
        <v>0</v>
      </c>
      <c r="H38" s="26"/>
      <c r="I38" s="51">
        <f t="shared" si="6"/>
        <v>0</v>
      </c>
      <c r="J38" s="26"/>
      <c r="K38" s="51">
        <f t="shared" si="7"/>
        <v>0</v>
      </c>
      <c r="L38" s="26"/>
      <c r="M38" s="51">
        <f t="shared" si="8"/>
        <v>0</v>
      </c>
      <c r="N38" s="26"/>
      <c r="O38" s="51">
        <f t="shared" si="9"/>
        <v>0</v>
      </c>
    </row>
    <row r="39" spans="1:15" x14ac:dyDescent="0.2">
      <c r="C39" s="49">
        <v>0</v>
      </c>
      <c r="D39" s="26"/>
      <c r="E39" s="50">
        <v>0</v>
      </c>
      <c r="F39" s="26"/>
      <c r="G39" s="51">
        <f t="shared" si="5"/>
        <v>0</v>
      </c>
      <c r="H39" s="26"/>
      <c r="I39" s="51">
        <f t="shared" si="6"/>
        <v>0</v>
      </c>
      <c r="J39" s="26"/>
      <c r="K39" s="51">
        <f t="shared" si="7"/>
        <v>0</v>
      </c>
      <c r="L39" s="26"/>
      <c r="M39" s="51">
        <f t="shared" si="8"/>
        <v>0</v>
      </c>
      <c r="N39" s="26"/>
      <c r="O39" s="51">
        <f t="shared" si="9"/>
        <v>0</v>
      </c>
    </row>
    <row r="40" spans="1:15" x14ac:dyDescent="0.2">
      <c r="C40" s="49">
        <v>0</v>
      </c>
      <c r="D40" s="26"/>
      <c r="E40" s="50">
        <v>0</v>
      </c>
      <c r="F40" s="26"/>
      <c r="G40" s="51">
        <f t="shared" si="5"/>
        <v>0</v>
      </c>
      <c r="H40" s="26"/>
      <c r="I40" s="51">
        <f t="shared" si="6"/>
        <v>0</v>
      </c>
      <c r="J40" s="26"/>
      <c r="K40" s="51">
        <f t="shared" si="7"/>
        <v>0</v>
      </c>
      <c r="L40" s="26"/>
      <c r="M40" s="51">
        <f t="shared" si="8"/>
        <v>0</v>
      </c>
      <c r="N40" s="26"/>
      <c r="O40" s="51">
        <f t="shared" si="9"/>
        <v>0</v>
      </c>
    </row>
    <row r="41" spans="1:15" x14ac:dyDescent="0.2">
      <c r="C41" s="49">
        <v>0</v>
      </c>
      <c r="D41" s="26"/>
      <c r="E41" s="50">
        <v>0</v>
      </c>
      <c r="F41" s="26"/>
      <c r="G41" s="51">
        <f t="shared" si="5"/>
        <v>0</v>
      </c>
      <c r="H41" s="26"/>
      <c r="I41" s="51">
        <f t="shared" si="6"/>
        <v>0</v>
      </c>
      <c r="J41" s="26"/>
      <c r="K41" s="51">
        <f t="shared" si="7"/>
        <v>0</v>
      </c>
      <c r="L41" s="26"/>
      <c r="M41" s="51">
        <f t="shared" si="8"/>
        <v>0</v>
      </c>
      <c r="N41" s="26"/>
      <c r="O41" s="51">
        <f t="shared" si="9"/>
        <v>0</v>
      </c>
    </row>
    <row r="42" spans="1:15" x14ac:dyDescent="0.2">
      <c r="C42" s="49">
        <v>0</v>
      </c>
      <c r="D42" s="26"/>
      <c r="E42" s="50">
        <v>0</v>
      </c>
      <c r="F42" s="26"/>
      <c r="G42" s="51">
        <f t="shared" si="5"/>
        <v>0</v>
      </c>
      <c r="H42" s="26"/>
      <c r="I42" s="51">
        <f t="shared" si="6"/>
        <v>0</v>
      </c>
      <c r="J42" s="26"/>
      <c r="K42" s="51">
        <f t="shared" si="7"/>
        <v>0</v>
      </c>
      <c r="L42" s="26"/>
      <c r="M42" s="51">
        <f t="shared" si="8"/>
        <v>0</v>
      </c>
      <c r="N42" s="26"/>
      <c r="O42" s="51">
        <f t="shared" si="9"/>
        <v>0</v>
      </c>
    </row>
    <row r="43" spans="1:15" x14ac:dyDescent="0.2">
      <c r="C43" s="49">
        <v>0</v>
      </c>
      <c r="D43" s="26"/>
      <c r="E43" s="50">
        <v>0</v>
      </c>
      <c r="F43" s="26"/>
      <c r="G43" s="51">
        <f t="shared" si="5"/>
        <v>0</v>
      </c>
      <c r="H43" s="26"/>
      <c r="I43" s="51">
        <f t="shared" si="6"/>
        <v>0</v>
      </c>
      <c r="J43" s="26"/>
      <c r="K43" s="51">
        <f t="shared" si="7"/>
        <v>0</v>
      </c>
      <c r="L43" s="26"/>
      <c r="M43" s="51">
        <f t="shared" si="8"/>
        <v>0</v>
      </c>
      <c r="N43" s="26"/>
      <c r="O43" s="51">
        <f t="shared" si="9"/>
        <v>0</v>
      </c>
    </row>
    <row r="44" spans="1:15" x14ac:dyDescent="0.2">
      <c r="C44" s="49">
        <v>0</v>
      </c>
      <c r="D44" s="26"/>
      <c r="E44" s="50">
        <v>0</v>
      </c>
      <c r="F44" s="26"/>
      <c r="G44" s="51">
        <f t="shared" si="5"/>
        <v>0</v>
      </c>
      <c r="H44" s="26"/>
      <c r="I44" s="51">
        <f t="shared" si="6"/>
        <v>0</v>
      </c>
      <c r="J44" s="26"/>
      <c r="K44" s="51">
        <f t="shared" si="7"/>
        <v>0</v>
      </c>
      <c r="L44" s="26"/>
      <c r="M44" s="51">
        <f t="shared" si="8"/>
        <v>0</v>
      </c>
      <c r="N44" s="26"/>
      <c r="O44" s="51">
        <f t="shared" si="9"/>
        <v>0</v>
      </c>
    </row>
    <row r="45" spans="1:15" x14ac:dyDescent="0.2">
      <c r="C45" s="52">
        <v>0</v>
      </c>
      <c r="D45" s="26"/>
      <c r="E45" s="53">
        <v>0</v>
      </c>
      <c r="F45" s="26"/>
      <c r="G45" s="54">
        <f t="shared" si="5"/>
        <v>0</v>
      </c>
      <c r="H45" s="26"/>
      <c r="I45" s="54">
        <f t="shared" si="6"/>
        <v>0</v>
      </c>
      <c r="J45" s="26"/>
      <c r="K45" s="54">
        <f t="shared" si="7"/>
        <v>0</v>
      </c>
      <c r="L45" s="26"/>
      <c r="M45" s="54">
        <f t="shared" si="8"/>
        <v>0</v>
      </c>
      <c r="N45" s="26"/>
      <c r="O45" s="54">
        <f t="shared" si="9"/>
        <v>0</v>
      </c>
    </row>
    <row r="46" spans="1:15" x14ac:dyDescent="0.2">
      <c r="A46" s="19" t="s">
        <v>5</v>
      </c>
      <c r="C46" s="26"/>
      <c r="D46" s="26"/>
      <c r="E46" s="26"/>
      <c r="F46" s="26"/>
      <c r="G46" s="31">
        <f>SUM(G36:G45)</f>
        <v>0</v>
      </c>
      <c r="H46" s="31"/>
      <c r="I46" s="31">
        <f>SUM(I36:I45)</f>
        <v>0</v>
      </c>
      <c r="J46" s="31"/>
      <c r="K46" s="31">
        <f>SUM(K36:K45)</f>
        <v>0</v>
      </c>
      <c r="L46" s="31"/>
      <c r="M46" s="31">
        <f>SUM(M36:M45)</f>
        <v>0</v>
      </c>
      <c r="N46" s="31"/>
      <c r="O46" s="31">
        <f>SUM(O36:O45)</f>
        <v>0</v>
      </c>
    </row>
    <row r="47" spans="1:15" x14ac:dyDescent="0.2">
      <c r="A47" s="19"/>
      <c r="C47" s="26"/>
      <c r="D47" s="26"/>
      <c r="E47" s="26"/>
      <c r="F47" s="26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">
      <c r="A48" s="19"/>
      <c r="C48" s="26"/>
      <c r="D48" s="26"/>
      <c r="E48" s="26"/>
      <c r="F48" s="26"/>
      <c r="G48" s="31"/>
      <c r="H48" s="31"/>
      <c r="I48" s="31"/>
      <c r="J48" s="31"/>
      <c r="K48" s="31"/>
      <c r="L48" s="31"/>
      <c r="M48" s="31"/>
      <c r="N48" s="31"/>
      <c r="O48" s="31"/>
    </row>
    <row r="49" spans="1:15" x14ac:dyDescent="0.2">
      <c r="A49" s="48" t="s">
        <v>123</v>
      </c>
      <c r="B49" s="19"/>
    </row>
    <row r="50" spans="1:15" x14ac:dyDescent="0.2">
      <c r="A50" s="20" t="s">
        <v>2</v>
      </c>
      <c r="C50" s="20" t="s">
        <v>3</v>
      </c>
      <c r="E50" s="20" t="s">
        <v>1</v>
      </c>
      <c r="G50" s="22" t="s">
        <v>4</v>
      </c>
      <c r="I50" s="22" t="s">
        <v>64</v>
      </c>
      <c r="K50" s="22" t="s">
        <v>75</v>
      </c>
      <c r="M50" s="22" t="s">
        <v>80</v>
      </c>
      <c r="O50" s="22" t="s">
        <v>86</v>
      </c>
    </row>
    <row r="51" spans="1:15" x14ac:dyDescent="0.2">
      <c r="C51" s="49">
        <v>0</v>
      </c>
      <c r="D51" s="26"/>
      <c r="E51" s="50">
        <v>0</v>
      </c>
      <c r="F51" s="26"/>
      <c r="G51" s="51">
        <f t="shared" ref="G51:G60" si="10">C51*E51</f>
        <v>0</v>
      </c>
      <c r="H51" s="26"/>
      <c r="I51" s="51">
        <f t="shared" ref="I51:I60" si="11">ROUND(SUM(G51+(G51*$C$11)),0)</f>
        <v>0</v>
      </c>
      <c r="J51" s="26"/>
      <c r="K51" s="51">
        <f t="shared" ref="K51:K60" si="12">ROUND(SUM(I51+(I51*$C$11)),0)</f>
        <v>0</v>
      </c>
      <c r="L51" s="26"/>
      <c r="M51" s="51">
        <f t="shared" ref="M51:M60" si="13">ROUND(SUM(K51+(K51*$C$11)),0)</f>
        <v>0</v>
      </c>
      <c r="N51" s="26"/>
      <c r="O51" s="51">
        <f t="shared" ref="O51:O60" si="14">ROUND(SUM(M51+(M51*$C$11)),0)</f>
        <v>0</v>
      </c>
    </row>
    <row r="52" spans="1:15" x14ac:dyDescent="0.2">
      <c r="C52" s="49">
        <v>0</v>
      </c>
      <c r="D52" s="26"/>
      <c r="E52" s="50">
        <v>0</v>
      </c>
      <c r="F52" s="26"/>
      <c r="G52" s="51">
        <f t="shared" si="10"/>
        <v>0</v>
      </c>
      <c r="H52" s="26"/>
      <c r="I52" s="51">
        <f t="shared" si="11"/>
        <v>0</v>
      </c>
      <c r="J52" s="26"/>
      <c r="K52" s="51">
        <f t="shared" si="12"/>
        <v>0</v>
      </c>
      <c r="L52" s="26"/>
      <c r="M52" s="51">
        <f t="shared" si="13"/>
        <v>0</v>
      </c>
      <c r="N52" s="26"/>
      <c r="O52" s="51">
        <f t="shared" si="14"/>
        <v>0</v>
      </c>
    </row>
    <row r="53" spans="1:15" x14ac:dyDescent="0.2">
      <c r="C53" s="49">
        <v>0</v>
      </c>
      <c r="D53" s="26"/>
      <c r="E53" s="50">
        <v>0</v>
      </c>
      <c r="F53" s="26"/>
      <c r="G53" s="51">
        <f t="shared" si="10"/>
        <v>0</v>
      </c>
      <c r="H53" s="26"/>
      <c r="I53" s="51">
        <f t="shared" si="11"/>
        <v>0</v>
      </c>
      <c r="J53" s="26"/>
      <c r="K53" s="51">
        <f t="shared" si="12"/>
        <v>0</v>
      </c>
      <c r="L53" s="26"/>
      <c r="M53" s="51">
        <f t="shared" si="13"/>
        <v>0</v>
      </c>
      <c r="N53" s="26"/>
      <c r="O53" s="51">
        <f t="shared" si="14"/>
        <v>0</v>
      </c>
    </row>
    <row r="54" spans="1:15" x14ac:dyDescent="0.2">
      <c r="C54" s="49">
        <v>0</v>
      </c>
      <c r="D54" s="26"/>
      <c r="E54" s="50">
        <v>0</v>
      </c>
      <c r="F54" s="26"/>
      <c r="G54" s="51">
        <f t="shared" si="10"/>
        <v>0</v>
      </c>
      <c r="H54" s="26"/>
      <c r="I54" s="51">
        <f t="shared" si="11"/>
        <v>0</v>
      </c>
      <c r="J54" s="26"/>
      <c r="K54" s="51">
        <f t="shared" si="12"/>
        <v>0</v>
      </c>
      <c r="L54" s="26"/>
      <c r="M54" s="51">
        <f t="shared" si="13"/>
        <v>0</v>
      </c>
      <c r="N54" s="26"/>
      <c r="O54" s="51">
        <f t="shared" si="14"/>
        <v>0</v>
      </c>
    </row>
    <row r="55" spans="1:15" x14ac:dyDescent="0.2">
      <c r="C55" s="49">
        <v>0</v>
      </c>
      <c r="D55" s="26"/>
      <c r="E55" s="50">
        <v>0</v>
      </c>
      <c r="F55" s="26"/>
      <c r="G55" s="51">
        <f t="shared" si="10"/>
        <v>0</v>
      </c>
      <c r="H55" s="26"/>
      <c r="I55" s="51">
        <f t="shared" si="11"/>
        <v>0</v>
      </c>
      <c r="J55" s="26"/>
      <c r="K55" s="51">
        <f t="shared" si="12"/>
        <v>0</v>
      </c>
      <c r="L55" s="26"/>
      <c r="M55" s="51">
        <f t="shared" si="13"/>
        <v>0</v>
      </c>
      <c r="N55" s="26"/>
      <c r="O55" s="51">
        <f t="shared" si="14"/>
        <v>0</v>
      </c>
    </row>
    <row r="56" spans="1:15" x14ac:dyDescent="0.2">
      <c r="C56" s="49">
        <v>0</v>
      </c>
      <c r="D56" s="26"/>
      <c r="E56" s="50">
        <v>0</v>
      </c>
      <c r="F56" s="26"/>
      <c r="G56" s="51">
        <f t="shared" si="10"/>
        <v>0</v>
      </c>
      <c r="H56" s="26"/>
      <c r="I56" s="51">
        <f t="shared" si="11"/>
        <v>0</v>
      </c>
      <c r="J56" s="26"/>
      <c r="K56" s="51">
        <f t="shared" si="12"/>
        <v>0</v>
      </c>
      <c r="L56" s="26"/>
      <c r="M56" s="51">
        <f t="shared" si="13"/>
        <v>0</v>
      </c>
      <c r="N56" s="26"/>
      <c r="O56" s="51">
        <f t="shared" si="14"/>
        <v>0</v>
      </c>
    </row>
    <row r="57" spans="1:15" x14ac:dyDescent="0.2">
      <c r="C57" s="49">
        <v>0</v>
      </c>
      <c r="D57" s="26"/>
      <c r="E57" s="50">
        <v>0</v>
      </c>
      <c r="F57" s="26"/>
      <c r="G57" s="51">
        <f t="shared" si="10"/>
        <v>0</v>
      </c>
      <c r="H57" s="26"/>
      <c r="I57" s="51">
        <f t="shared" si="11"/>
        <v>0</v>
      </c>
      <c r="J57" s="26"/>
      <c r="K57" s="51">
        <f t="shared" si="12"/>
        <v>0</v>
      </c>
      <c r="L57" s="26"/>
      <c r="M57" s="51">
        <f t="shared" si="13"/>
        <v>0</v>
      </c>
      <c r="N57" s="26"/>
      <c r="O57" s="51">
        <f t="shared" si="14"/>
        <v>0</v>
      </c>
    </row>
    <row r="58" spans="1:15" x14ac:dyDescent="0.2">
      <c r="C58" s="49">
        <v>0</v>
      </c>
      <c r="D58" s="26"/>
      <c r="E58" s="50">
        <v>0</v>
      </c>
      <c r="F58" s="26"/>
      <c r="G58" s="51">
        <f t="shared" si="10"/>
        <v>0</v>
      </c>
      <c r="H58" s="26"/>
      <c r="I58" s="51">
        <f t="shared" si="11"/>
        <v>0</v>
      </c>
      <c r="J58" s="26"/>
      <c r="K58" s="51">
        <f t="shared" si="12"/>
        <v>0</v>
      </c>
      <c r="L58" s="26"/>
      <c r="M58" s="51">
        <f t="shared" si="13"/>
        <v>0</v>
      </c>
      <c r="N58" s="26"/>
      <c r="O58" s="51">
        <f t="shared" si="14"/>
        <v>0</v>
      </c>
    </row>
    <row r="59" spans="1:15" x14ac:dyDescent="0.2">
      <c r="C59" s="49">
        <v>0</v>
      </c>
      <c r="D59" s="26"/>
      <c r="E59" s="50">
        <v>0</v>
      </c>
      <c r="F59" s="26"/>
      <c r="G59" s="51">
        <f t="shared" si="10"/>
        <v>0</v>
      </c>
      <c r="H59" s="26"/>
      <c r="I59" s="51">
        <f t="shared" si="11"/>
        <v>0</v>
      </c>
      <c r="J59" s="26"/>
      <c r="K59" s="51">
        <f t="shared" si="12"/>
        <v>0</v>
      </c>
      <c r="L59" s="26"/>
      <c r="M59" s="51">
        <f t="shared" si="13"/>
        <v>0</v>
      </c>
      <c r="N59" s="26"/>
      <c r="O59" s="51">
        <f t="shared" si="14"/>
        <v>0</v>
      </c>
    </row>
    <row r="60" spans="1:15" x14ac:dyDescent="0.2">
      <c r="C60" s="52">
        <v>0</v>
      </c>
      <c r="D60" s="26"/>
      <c r="E60" s="53">
        <v>0</v>
      </c>
      <c r="F60" s="26"/>
      <c r="G60" s="54">
        <f t="shared" si="10"/>
        <v>0</v>
      </c>
      <c r="H60" s="26"/>
      <c r="I60" s="54">
        <f t="shared" si="11"/>
        <v>0</v>
      </c>
      <c r="J60" s="26"/>
      <c r="K60" s="54">
        <f t="shared" si="12"/>
        <v>0</v>
      </c>
      <c r="L60" s="26"/>
      <c r="M60" s="54">
        <f t="shared" si="13"/>
        <v>0</v>
      </c>
      <c r="N60" s="26"/>
      <c r="O60" s="54">
        <f t="shared" si="14"/>
        <v>0</v>
      </c>
    </row>
    <row r="61" spans="1:15" x14ac:dyDescent="0.2">
      <c r="A61" s="19" t="s">
        <v>5</v>
      </c>
      <c r="C61" s="26"/>
      <c r="D61" s="26"/>
      <c r="E61" s="26"/>
      <c r="F61" s="26"/>
      <c r="G61" s="31">
        <f>SUM(G51:G60)</f>
        <v>0</v>
      </c>
      <c r="H61" s="31"/>
      <c r="I61" s="31">
        <f>SUM(I51:I60)</f>
        <v>0</v>
      </c>
      <c r="J61" s="31"/>
      <c r="K61" s="31">
        <f>SUM(K51:K60)</f>
        <v>0</v>
      </c>
      <c r="L61" s="31"/>
      <c r="M61" s="31">
        <f>SUM(M51:M60)</f>
        <v>0</v>
      </c>
      <c r="N61" s="31"/>
      <c r="O61" s="31">
        <f>SUM(O51:O60)</f>
        <v>0</v>
      </c>
    </row>
    <row r="62" spans="1:15" x14ac:dyDescent="0.2">
      <c r="A62" s="19"/>
      <c r="C62" s="26"/>
      <c r="D62" s="26"/>
      <c r="E62" s="26"/>
      <c r="F62" s="26"/>
      <c r="G62" s="31"/>
      <c r="H62" s="31"/>
      <c r="I62" s="31"/>
      <c r="J62" s="31"/>
      <c r="K62" s="31"/>
      <c r="L62" s="31"/>
      <c r="M62" s="31"/>
      <c r="N62" s="31"/>
      <c r="O62" s="31"/>
    </row>
    <row r="63" spans="1:15" x14ac:dyDescent="0.2">
      <c r="A63" s="48" t="s">
        <v>124</v>
      </c>
      <c r="B63" s="19"/>
    </row>
    <row r="64" spans="1:15" x14ac:dyDescent="0.2">
      <c r="A64" s="20" t="s">
        <v>2</v>
      </c>
      <c r="C64" s="20" t="s">
        <v>7</v>
      </c>
      <c r="E64" s="20" t="s">
        <v>6</v>
      </c>
      <c r="G64" s="22" t="s">
        <v>4</v>
      </c>
      <c r="I64" s="22" t="s">
        <v>64</v>
      </c>
      <c r="K64" s="22" t="s">
        <v>75</v>
      </c>
      <c r="M64" s="22" t="s">
        <v>80</v>
      </c>
      <c r="O64" s="22" t="s">
        <v>86</v>
      </c>
    </row>
    <row r="65" spans="1:15" x14ac:dyDescent="0.2">
      <c r="C65" s="50">
        <v>0</v>
      </c>
      <c r="D65" s="26"/>
      <c r="E65" s="50">
        <v>0</v>
      </c>
      <c r="F65" s="26"/>
      <c r="G65" s="51">
        <f t="shared" ref="G65:G74" si="15">C65*E65</f>
        <v>0</v>
      </c>
      <c r="H65" s="26"/>
      <c r="I65" s="51">
        <f t="shared" ref="I65:I74" si="16">ROUND(SUM(G65+(G65*$C$11)),0)</f>
        <v>0</v>
      </c>
      <c r="J65" s="26"/>
      <c r="K65" s="51">
        <f t="shared" ref="K65:K74" si="17">ROUND(SUM(I65+(I65*$C$11)),0)</f>
        <v>0</v>
      </c>
      <c r="L65" s="26"/>
      <c r="M65" s="51">
        <f t="shared" ref="M65:M74" si="18">ROUND(SUM(K65+(K65*$C$11)),0)</f>
        <v>0</v>
      </c>
      <c r="N65" s="26"/>
      <c r="O65" s="51">
        <f t="shared" ref="O65:O74" si="19">ROUND(SUM(M65+(M65*$C$11)),0)</f>
        <v>0</v>
      </c>
    </row>
    <row r="66" spans="1:15" x14ac:dyDescent="0.2">
      <c r="C66" s="50">
        <v>0</v>
      </c>
      <c r="D66" s="26"/>
      <c r="E66" s="50">
        <v>0</v>
      </c>
      <c r="F66" s="26"/>
      <c r="G66" s="51">
        <f t="shared" si="15"/>
        <v>0</v>
      </c>
      <c r="H66" s="26"/>
      <c r="I66" s="51">
        <f t="shared" si="16"/>
        <v>0</v>
      </c>
      <c r="J66" s="26"/>
      <c r="K66" s="51">
        <f t="shared" si="17"/>
        <v>0</v>
      </c>
      <c r="L66" s="26"/>
      <c r="M66" s="51">
        <f t="shared" si="18"/>
        <v>0</v>
      </c>
      <c r="N66" s="26"/>
      <c r="O66" s="51">
        <f t="shared" si="19"/>
        <v>0</v>
      </c>
    </row>
    <row r="67" spans="1:15" x14ac:dyDescent="0.2">
      <c r="C67" s="50">
        <v>0</v>
      </c>
      <c r="D67" s="26"/>
      <c r="E67" s="50">
        <v>0</v>
      </c>
      <c r="F67" s="26"/>
      <c r="G67" s="51">
        <f t="shared" si="15"/>
        <v>0</v>
      </c>
      <c r="H67" s="26"/>
      <c r="I67" s="51">
        <f t="shared" si="16"/>
        <v>0</v>
      </c>
      <c r="J67" s="26"/>
      <c r="K67" s="51">
        <f t="shared" si="17"/>
        <v>0</v>
      </c>
      <c r="L67" s="26"/>
      <c r="M67" s="51">
        <f t="shared" si="18"/>
        <v>0</v>
      </c>
      <c r="N67" s="26"/>
      <c r="O67" s="51">
        <f t="shared" si="19"/>
        <v>0</v>
      </c>
    </row>
    <row r="68" spans="1:15" x14ac:dyDescent="0.2">
      <c r="C68" s="50">
        <v>0</v>
      </c>
      <c r="D68" s="26"/>
      <c r="E68" s="50">
        <v>0</v>
      </c>
      <c r="F68" s="26"/>
      <c r="G68" s="51">
        <f t="shared" si="15"/>
        <v>0</v>
      </c>
      <c r="H68" s="26"/>
      <c r="I68" s="51">
        <f t="shared" si="16"/>
        <v>0</v>
      </c>
      <c r="J68" s="26"/>
      <c r="K68" s="51">
        <f t="shared" si="17"/>
        <v>0</v>
      </c>
      <c r="L68" s="26"/>
      <c r="M68" s="51">
        <f t="shared" si="18"/>
        <v>0</v>
      </c>
      <c r="N68" s="26"/>
      <c r="O68" s="51">
        <f t="shared" si="19"/>
        <v>0</v>
      </c>
    </row>
    <row r="69" spans="1:15" x14ac:dyDescent="0.2">
      <c r="C69" s="50">
        <v>0</v>
      </c>
      <c r="D69" s="26"/>
      <c r="E69" s="50">
        <v>0</v>
      </c>
      <c r="F69" s="26"/>
      <c r="G69" s="51">
        <f t="shared" si="15"/>
        <v>0</v>
      </c>
      <c r="H69" s="26"/>
      <c r="I69" s="51">
        <f t="shared" si="16"/>
        <v>0</v>
      </c>
      <c r="J69" s="26"/>
      <c r="K69" s="51">
        <f t="shared" si="17"/>
        <v>0</v>
      </c>
      <c r="L69" s="26"/>
      <c r="M69" s="51">
        <f t="shared" si="18"/>
        <v>0</v>
      </c>
      <c r="N69" s="26"/>
      <c r="O69" s="51">
        <f t="shared" si="19"/>
        <v>0</v>
      </c>
    </row>
    <row r="70" spans="1:15" x14ac:dyDescent="0.2">
      <c r="C70" s="50">
        <v>0</v>
      </c>
      <c r="D70" s="26"/>
      <c r="E70" s="50">
        <v>0</v>
      </c>
      <c r="F70" s="26"/>
      <c r="G70" s="51">
        <f t="shared" si="15"/>
        <v>0</v>
      </c>
      <c r="H70" s="26"/>
      <c r="I70" s="51">
        <f t="shared" si="16"/>
        <v>0</v>
      </c>
      <c r="J70" s="26"/>
      <c r="K70" s="51">
        <f t="shared" si="17"/>
        <v>0</v>
      </c>
      <c r="L70" s="26"/>
      <c r="M70" s="51">
        <f t="shared" si="18"/>
        <v>0</v>
      </c>
      <c r="N70" s="26"/>
      <c r="O70" s="51">
        <f t="shared" si="19"/>
        <v>0</v>
      </c>
    </row>
    <row r="71" spans="1:15" x14ac:dyDescent="0.2">
      <c r="C71" s="50">
        <v>0</v>
      </c>
      <c r="D71" s="26"/>
      <c r="E71" s="50">
        <v>0</v>
      </c>
      <c r="F71" s="26"/>
      <c r="G71" s="51">
        <f t="shared" si="15"/>
        <v>0</v>
      </c>
      <c r="H71" s="26"/>
      <c r="I71" s="51">
        <f t="shared" si="16"/>
        <v>0</v>
      </c>
      <c r="J71" s="26"/>
      <c r="K71" s="51">
        <f t="shared" si="17"/>
        <v>0</v>
      </c>
      <c r="L71" s="26"/>
      <c r="M71" s="51">
        <f t="shared" si="18"/>
        <v>0</v>
      </c>
      <c r="N71" s="26"/>
      <c r="O71" s="51">
        <f t="shared" si="19"/>
        <v>0</v>
      </c>
    </row>
    <row r="72" spans="1:15" x14ac:dyDescent="0.2">
      <c r="C72" s="50">
        <v>0</v>
      </c>
      <c r="D72" s="26"/>
      <c r="E72" s="50">
        <v>0</v>
      </c>
      <c r="F72" s="26"/>
      <c r="G72" s="51">
        <f t="shared" si="15"/>
        <v>0</v>
      </c>
      <c r="H72" s="26"/>
      <c r="I72" s="51">
        <f t="shared" si="16"/>
        <v>0</v>
      </c>
      <c r="J72" s="26"/>
      <c r="K72" s="51">
        <f t="shared" si="17"/>
        <v>0</v>
      </c>
      <c r="L72" s="26"/>
      <c r="M72" s="51">
        <f t="shared" si="18"/>
        <v>0</v>
      </c>
      <c r="N72" s="26"/>
      <c r="O72" s="51">
        <f t="shared" si="19"/>
        <v>0</v>
      </c>
    </row>
    <row r="73" spans="1:15" x14ac:dyDescent="0.2">
      <c r="C73" s="50">
        <v>0</v>
      </c>
      <c r="D73" s="26"/>
      <c r="E73" s="50">
        <v>0</v>
      </c>
      <c r="F73" s="26"/>
      <c r="G73" s="51">
        <f t="shared" si="15"/>
        <v>0</v>
      </c>
      <c r="H73" s="26"/>
      <c r="I73" s="51">
        <f t="shared" si="16"/>
        <v>0</v>
      </c>
      <c r="J73" s="26"/>
      <c r="K73" s="51">
        <f t="shared" si="17"/>
        <v>0</v>
      </c>
      <c r="L73" s="26"/>
      <c r="M73" s="51">
        <f t="shared" si="18"/>
        <v>0</v>
      </c>
      <c r="N73" s="26"/>
      <c r="O73" s="51">
        <f t="shared" si="19"/>
        <v>0</v>
      </c>
    </row>
    <row r="74" spans="1:15" x14ac:dyDescent="0.2">
      <c r="C74" s="53">
        <v>0</v>
      </c>
      <c r="D74" s="26"/>
      <c r="E74" s="53">
        <v>0</v>
      </c>
      <c r="F74" s="26"/>
      <c r="G74" s="54">
        <f t="shared" si="15"/>
        <v>0</v>
      </c>
      <c r="H74" s="26"/>
      <c r="I74" s="54">
        <f t="shared" si="16"/>
        <v>0</v>
      </c>
      <c r="J74" s="26"/>
      <c r="K74" s="54">
        <f t="shared" si="17"/>
        <v>0</v>
      </c>
      <c r="L74" s="26"/>
      <c r="M74" s="54">
        <f t="shared" si="18"/>
        <v>0</v>
      </c>
      <c r="N74" s="26"/>
      <c r="O74" s="54">
        <f t="shared" si="19"/>
        <v>0</v>
      </c>
    </row>
    <row r="75" spans="1:15" x14ac:dyDescent="0.2">
      <c r="A75" s="19" t="s">
        <v>5</v>
      </c>
      <c r="C75" s="26"/>
      <c r="D75" s="26"/>
      <c r="E75" s="26"/>
      <c r="F75" s="26"/>
      <c r="G75" s="31">
        <f>SUM(G65:G74)</f>
        <v>0</v>
      </c>
      <c r="H75" s="31"/>
      <c r="I75" s="31">
        <f>SUM(I65:I74)</f>
        <v>0</v>
      </c>
      <c r="J75" s="31"/>
      <c r="K75" s="31">
        <f>SUM(K65:K74)</f>
        <v>0</v>
      </c>
      <c r="L75" s="31"/>
      <c r="M75" s="31">
        <f>SUM(M65:M74)</f>
        <v>0</v>
      </c>
      <c r="N75" s="31"/>
      <c r="O75" s="31">
        <f>SUM(O65:O74)</f>
        <v>0</v>
      </c>
    </row>
    <row r="78" spans="1:15" x14ac:dyDescent="0.2">
      <c r="A78" s="19" t="s">
        <v>8</v>
      </c>
    </row>
    <row r="79" spans="1:15" x14ac:dyDescent="0.2">
      <c r="A79" s="20" t="s">
        <v>2</v>
      </c>
      <c r="C79" s="20" t="s">
        <v>3</v>
      </c>
      <c r="D79" s="21"/>
      <c r="E79" s="20" t="s">
        <v>1</v>
      </c>
      <c r="G79" s="22" t="s">
        <v>4</v>
      </c>
      <c r="I79" s="22" t="s">
        <v>64</v>
      </c>
      <c r="K79" s="22" t="s">
        <v>75</v>
      </c>
      <c r="M79" s="22" t="s">
        <v>80</v>
      </c>
      <c r="O79" s="22" t="s">
        <v>86</v>
      </c>
    </row>
    <row r="80" spans="1:15" x14ac:dyDescent="0.2">
      <c r="C80" s="49">
        <v>0</v>
      </c>
      <c r="E80" s="50">
        <v>0</v>
      </c>
      <c r="F80" s="26"/>
      <c r="G80" s="51">
        <f t="shared" ref="G80:G89" si="20">C80*E80</f>
        <v>0</v>
      </c>
      <c r="H80" s="26"/>
      <c r="I80" s="51">
        <f t="shared" ref="I80:I89" si="21">ROUND(SUM(G80+(G80*$C$11)),0)</f>
        <v>0</v>
      </c>
      <c r="J80" s="26"/>
      <c r="K80" s="51">
        <f t="shared" ref="K80:K89" si="22">ROUND(SUM(I80+(I80*$C$11)),0)</f>
        <v>0</v>
      </c>
      <c r="L80" s="26"/>
      <c r="M80" s="51">
        <f t="shared" ref="M80:M89" si="23">ROUND(SUM(K80+(K80*$C$11)),0)</f>
        <v>0</v>
      </c>
      <c r="N80" s="26"/>
      <c r="O80" s="51">
        <f t="shared" ref="O80:O89" si="24">ROUND(SUM(M80+(M80*$C$11)),0)</f>
        <v>0</v>
      </c>
    </row>
    <row r="81" spans="1:15" x14ac:dyDescent="0.2">
      <c r="C81" s="49">
        <v>0</v>
      </c>
      <c r="E81" s="50">
        <v>0</v>
      </c>
      <c r="F81" s="26"/>
      <c r="G81" s="51">
        <f t="shared" si="20"/>
        <v>0</v>
      </c>
      <c r="H81" s="26"/>
      <c r="I81" s="51">
        <f t="shared" si="21"/>
        <v>0</v>
      </c>
      <c r="J81" s="26"/>
      <c r="K81" s="51">
        <f t="shared" si="22"/>
        <v>0</v>
      </c>
      <c r="L81" s="26"/>
      <c r="M81" s="51">
        <f t="shared" si="23"/>
        <v>0</v>
      </c>
      <c r="N81" s="26"/>
      <c r="O81" s="51">
        <f t="shared" si="24"/>
        <v>0</v>
      </c>
    </row>
    <row r="82" spans="1:15" x14ac:dyDescent="0.2">
      <c r="C82" s="49">
        <v>0</v>
      </c>
      <c r="E82" s="50">
        <v>0</v>
      </c>
      <c r="F82" s="26"/>
      <c r="G82" s="51">
        <f t="shared" si="20"/>
        <v>0</v>
      </c>
      <c r="H82" s="26"/>
      <c r="I82" s="51">
        <f t="shared" si="21"/>
        <v>0</v>
      </c>
      <c r="J82" s="26"/>
      <c r="K82" s="51">
        <f t="shared" si="22"/>
        <v>0</v>
      </c>
      <c r="L82" s="26"/>
      <c r="M82" s="51">
        <f t="shared" si="23"/>
        <v>0</v>
      </c>
      <c r="N82" s="26"/>
      <c r="O82" s="51">
        <f t="shared" si="24"/>
        <v>0</v>
      </c>
    </row>
    <row r="83" spans="1:15" x14ac:dyDescent="0.2">
      <c r="C83" s="49">
        <v>0</v>
      </c>
      <c r="E83" s="50">
        <v>0</v>
      </c>
      <c r="F83" s="26"/>
      <c r="G83" s="51">
        <f t="shared" si="20"/>
        <v>0</v>
      </c>
      <c r="H83" s="26"/>
      <c r="I83" s="51">
        <f t="shared" si="21"/>
        <v>0</v>
      </c>
      <c r="J83" s="26"/>
      <c r="K83" s="51">
        <f t="shared" si="22"/>
        <v>0</v>
      </c>
      <c r="L83" s="26"/>
      <c r="M83" s="51">
        <f t="shared" si="23"/>
        <v>0</v>
      </c>
      <c r="N83" s="26"/>
      <c r="O83" s="51">
        <f t="shared" si="24"/>
        <v>0</v>
      </c>
    </row>
    <row r="84" spans="1:15" x14ac:dyDescent="0.2">
      <c r="C84" s="49">
        <v>0</v>
      </c>
      <c r="E84" s="50">
        <v>0</v>
      </c>
      <c r="F84" s="26"/>
      <c r="G84" s="51">
        <f t="shared" si="20"/>
        <v>0</v>
      </c>
      <c r="H84" s="26"/>
      <c r="I84" s="51">
        <f t="shared" si="21"/>
        <v>0</v>
      </c>
      <c r="J84" s="26"/>
      <c r="K84" s="51">
        <f t="shared" si="22"/>
        <v>0</v>
      </c>
      <c r="L84" s="26"/>
      <c r="M84" s="51">
        <f t="shared" si="23"/>
        <v>0</v>
      </c>
      <c r="N84" s="26"/>
      <c r="O84" s="51">
        <f t="shared" si="24"/>
        <v>0</v>
      </c>
    </row>
    <row r="85" spans="1:15" x14ac:dyDescent="0.2">
      <c r="C85" s="49">
        <v>0</v>
      </c>
      <c r="E85" s="50">
        <v>0</v>
      </c>
      <c r="F85" s="26"/>
      <c r="G85" s="51">
        <f t="shared" si="20"/>
        <v>0</v>
      </c>
      <c r="H85" s="26"/>
      <c r="I85" s="51">
        <f t="shared" si="21"/>
        <v>0</v>
      </c>
      <c r="J85" s="26"/>
      <c r="K85" s="51">
        <f t="shared" si="22"/>
        <v>0</v>
      </c>
      <c r="L85" s="26"/>
      <c r="M85" s="51">
        <f t="shared" si="23"/>
        <v>0</v>
      </c>
      <c r="N85" s="26"/>
      <c r="O85" s="51">
        <f t="shared" si="24"/>
        <v>0</v>
      </c>
    </row>
    <row r="86" spans="1:15" x14ac:dyDescent="0.2">
      <c r="C86" s="49">
        <v>0</v>
      </c>
      <c r="E86" s="50">
        <v>0</v>
      </c>
      <c r="F86" s="26"/>
      <c r="G86" s="51">
        <f t="shared" si="20"/>
        <v>0</v>
      </c>
      <c r="H86" s="26"/>
      <c r="I86" s="51">
        <f t="shared" si="21"/>
        <v>0</v>
      </c>
      <c r="J86" s="26"/>
      <c r="K86" s="51">
        <f t="shared" si="22"/>
        <v>0</v>
      </c>
      <c r="L86" s="26"/>
      <c r="M86" s="51">
        <f t="shared" si="23"/>
        <v>0</v>
      </c>
      <c r="N86" s="26"/>
      <c r="O86" s="51">
        <f t="shared" si="24"/>
        <v>0</v>
      </c>
    </row>
    <row r="87" spans="1:15" x14ac:dyDescent="0.2">
      <c r="C87" s="49">
        <v>0</v>
      </c>
      <c r="E87" s="50">
        <v>0</v>
      </c>
      <c r="F87" s="26"/>
      <c r="G87" s="51">
        <f t="shared" si="20"/>
        <v>0</v>
      </c>
      <c r="H87" s="26"/>
      <c r="I87" s="51">
        <f t="shared" si="21"/>
        <v>0</v>
      </c>
      <c r="J87" s="26"/>
      <c r="K87" s="51">
        <f t="shared" si="22"/>
        <v>0</v>
      </c>
      <c r="L87" s="26"/>
      <c r="M87" s="51">
        <f t="shared" si="23"/>
        <v>0</v>
      </c>
      <c r="N87" s="26"/>
      <c r="O87" s="51">
        <f t="shared" si="24"/>
        <v>0</v>
      </c>
    </row>
    <row r="88" spans="1:15" x14ac:dyDescent="0.2">
      <c r="C88" s="49">
        <v>0</v>
      </c>
      <c r="E88" s="50">
        <v>0</v>
      </c>
      <c r="F88" s="26"/>
      <c r="G88" s="51">
        <f t="shared" si="20"/>
        <v>0</v>
      </c>
      <c r="H88" s="26"/>
      <c r="I88" s="51">
        <f t="shared" si="21"/>
        <v>0</v>
      </c>
      <c r="J88" s="26"/>
      <c r="K88" s="51">
        <f t="shared" si="22"/>
        <v>0</v>
      </c>
      <c r="L88" s="26"/>
      <c r="M88" s="51">
        <f t="shared" si="23"/>
        <v>0</v>
      </c>
      <c r="N88" s="26"/>
      <c r="O88" s="51">
        <f t="shared" si="24"/>
        <v>0</v>
      </c>
    </row>
    <row r="89" spans="1:15" x14ac:dyDescent="0.2">
      <c r="C89" s="52">
        <v>0</v>
      </c>
      <c r="E89" s="53">
        <v>0</v>
      </c>
      <c r="F89" s="26"/>
      <c r="G89" s="54">
        <f t="shared" si="20"/>
        <v>0</v>
      </c>
      <c r="H89" s="26"/>
      <c r="I89" s="54">
        <f t="shared" si="21"/>
        <v>0</v>
      </c>
      <c r="J89" s="26"/>
      <c r="K89" s="54">
        <f t="shared" si="22"/>
        <v>0</v>
      </c>
      <c r="L89" s="26"/>
      <c r="M89" s="54">
        <f t="shared" si="23"/>
        <v>0</v>
      </c>
      <c r="N89" s="26"/>
      <c r="O89" s="54">
        <f t="shared" si="24"/>
        <v>0</v>
      </c>
    </row>
    <row r="90" spans="1:15" x14ac:dyDescent="0.2">
      <c r="A90" s="19" t="s">
        <v>5</v>
      </c>
      <c r="E90" s="26"/>
      <c r="F90" s="26"/>
      <c r="G90" s="31">
        <f>SUM(G80:G89)</f>
        <v>0</v>
      </c>
      <c r="H90" s="31"/>
      <c r="I90" s="31">
        <f>SUM(I80:I89)</f>
        <v>0</v>
      </c>
      <c r="J90" s="31"/>
      <c r="K90" s="31">
        <f>SUM(K80:K89)</f>
        <v>0</v>
      </c>
      <c r="L90" s="31"/>
      <c r="M90" s="31">
        <f>SUM(M80:M89)</f>
        <v>0</v>
      </c>
      <c r="N90" s="31"/>
      <c r="O90" s="31">
        <f>SUM(O80:O89)</f>
        <v>0</v>
      </c>
    </row>
    <row r="91" spans="1:15" x14ac:dyDescent="0.2"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x14ac:dyDescent="0.2">
      <c r="A92" s="18" t="s">
        <v>9</v>
      </c>
      <c r="E92" s="26"/>
      <c r="F92" s="26"/>
      <c r="G92" s="31">
        <f>SUM(G31+G46+G61+G75+G90)</f>
        <v>0</v>
      </c>
      <c r="H92" s="31"/>
      <c r="I92" s="31">
        <f>SUM(I31+I46+I61+I75+I90)</f>
        <v>0</v>
      </c>
      <c r="J92" s="31"/>
      <c r="K92" s="31">
        <f>SUM(K31+K46+K61+K75+K90)</f>
        <v>0</v>
      </c>
      <c r="L92" s="31"/>
      <c r="M92" s="31">
        <f>SUM(M31+M46+M61+M75+M90)</f>
        <v>0</v>
      </c>
      <c r="N92" s="31"/>
      <c r="O92" s="31">
        <f>SUM(O31+O46+O61+O75+O90)</f>
        <v>0</v>
      </c>
    </row>
    <row r="93" spans="1:15" x14ac:dyDescent="0.2">
      <c r="A93" s="18"/>
      <c r="E93" s="26"/>
      <c r="F93" s="26"/>
      <c r="G93" s="31"/>
      <c r="H93" s="31"/>
      <c r="I93" s="31"/>
      <c r="J93" s="31"/>
      <c r="K93" s="31"/>
      <c r="L93" s="31"/>
      <c r="M93" s="31"/>
      <c r="N93" s="31"/>
      <c r="O93" s="31"/>
    </row>
    <row r="94" spans="1:15" x14ac:dyDescent="0.2">
      <c r="A94" s="15" t="s">
        <v>126</v>
      </c>
      <c r="E94" s="26"/>
      <c r="F94" s="26"/>
      <c r="G94" s="1">
        <f>ROUND(+G31*$C$12,0)</f>
        <v>0</v>
      </c>
      <c r="H94" s="26"/>
      <c r="I94" s="1">
        <f>ROUND(+I31*$C$12,0)</f>
        <v>0</v>
      </c>
      <c r="J94" s="26"/>
      <c r="K94" s="1">
        <f>ROUND(+K31*$C$12,0)</f>
        <v>0</v>
      </c>
      <c r="L94" s="26"/>
      <c r="M94" s="1">
        <f>ROUND(+M31*$C$12,0)</f>
        <v>0</v>
      </c>
      <c r="N94" s="26"/>
      <c r="O94" s="1">
        <f>ROUND(+O31*$C$12,0)</f>
        <v>0</v>
      </c>
    </row>
    <row r="95" spans="1:15" x14ac:dyDescent="0.2">
      <c r="A95" s="15" t="s">
        <v>62</v>
      </c>
      <c r="E95" s="26"/>
      <c r="F95" s="26"/>
      <c r="G95" s="2">
        <f>ROUND(+G46*$C$14,0)</f>
        <v>0</v>
      </c>
      <c r="H95" s="26"/>
      <c r="I95" s="2">
        <f>ROUND(+I46*$C$14,0)</f>
        <v>0</v>
      </c>
      <c r="J95" s="26"/>
      <c r="K95" s="2">
        <f>ROUND(+K46*$C$14,0)</f>
        <v>0</v>
      </c>
      <c r="L95" s="26"/>
      <c r="M95" s="2">
        <f>ROUND(+M46*$C$14,0)</f>
        <v>0</v>
      </c>
      <c r="N95" s="26"/>
      <c r="O95" s="2">
        <f>ROUND(+O46*$C$14,0)</f>
        <v>0</v>
      </c>
    </row>
    <row r="96" spans="1:15" x14ac:dyDescent="0.2">
      <c r="A96" s="15" t="s">
        <v>117</v>
      </c>
      <c r="E96" s="26"/>
      <c r="F96" s="26"/>
      <c r="G96" s="2">
        <f>ROUND(+G61*$C$13,0)</f>
        <v>0</v>
      </c>
      <c r="H96" s="26"/>
      <c r="I96" s="2">
        <f>ROUND(+I61*$C$13,0)</f>
        <v>0</v>
      </c>
      <c r="J96" s="26"/>
      <c r="K96" s="2">
        <f>ROUND(+K61*$C$13,0)</f>
        <v>0</v>
      </c>
      <c r="L96" s="26"/>
      <c r="M96" s="2">
        <f>ROUND(+M61*$C$13,0)</f>
        <v>0</v>
      </c>
      <c r="N96" s="26"/>
      <c r="O96" s="2">
        <f>ROUND(+O61*$C$13,0)</f>
        <v>0</v>
      </c>
    </row>
    <row r="97" spans="1:15" x14ac:dyDescent="0.2">
      <c r="A97" s="15" t="s">
        <v>10</v>
      </c>
      <c r="E97" s="26"/>
      <c r="F97" s="26"/>
      <c r="G97" s="33">
        <f>ROUND(+G75*$C$14,0)</f>
        <v>0</v>
      </c>
      <c r="H97" s="26"/>
      <c r="I97" s="33">
        <f>ROUND(+I75*$C$14,0)</f>
        <v>0</v>
      </c>
      <c r="J97" s="26"/>
      <c r="K97" s="33">
        <f>ROUND(+K75*$C$14,0)</f>
        <v>0</v>
      </c>
      <c r="L97" s="26"/>
      <c r="M97" s="33">
        <f>ROUND(+M75*$C$14,0)</f>
        <v>0</v>
      </c>
      <c r="N97" s="26"/>
      <c r="O97" s="33">
        <f>ROUND(+O75*$C$14,0)</f>
        <v>0</v>
      </c>
    </row>
    <row r="98" spans="1:15" x14ac:dyDescent="0.2">
      <c r="A98" s="18" t="s">
        <v>13</v>
      </c>
      <c r="E98" s="26"/>
      <c r="F98" s="26"/>
      <c r="G98" s="31">
        <f>SUM(G94:G97)</f>
        <v>0</v>
      </c>
      <c r="H98" s="26"/>
      <c r="I98" s="31">
        <f>SUM(I94:I97)</f>
        <v>0</v>
      </c>
      <c r="J98" s="26"/>
      <c r="K98" s="31">
        <f>SUM(K94:K97)</f>
        <v>0</v>
      </c>
      <c r="L98" s="26"/>
      <c r="M98" s="31">
        <f>SUM(M94:M97)</f>
        <v>0</v>
      </c>
      <c r="N98" s="26"/>
      <c r="O98" s="31">
        <f>SUM(O94:O97)</f>
        <v>0</v>
      </c>
    </row>
    <row r="99" spans="1:15" x14ac:dyDescent="0.2">
      <c r="A99" s="18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x14ac:dyDescent="0.2">
      <c r="A100" s="19" t="s">
        <v>12</v>
      </c>
      <c r="E100" s="26"/>
      <c r="F100" s="26"/>
      <c r="G100" s="31">
        <f>G92+G98</f>
        <v>0</v>
      </c>
      <c r="H100" s="26"/>
      <c r="I100" s="31">
        <f>I92+I98</f>
        <v>0</v>
      </c>
      <c r="J100" s="26"/>
      <c r="K100" s="31">
        <f>K92+K98</f>
        <v>0</v>
      </c>
      <c r="L100" s="26"/>
      <c r="M100" s="31">
        <f>M92+M98</f>
        <v>0</v>
      </c>
      <c r="N100" s="26"/>
      <c r="O100" s="31">
        <f>O92+O98</f>
        <v>0</v>
      </c>
    </row>
    <row r="103" spans="1:15" x14ac:dyDescent="0.2">
      <c r="A103" s="19" t="s">
        <v>14</v>
      </c>
    </row>
    <row r="104" spans="1:15" x14ac:dyDescent="0.2">
      <c r="A104" s="32" t="s">
        <v>15</v>
      </c>
    </row>
    <row r="105" spans="1:15" x14ac:dyDescent="0.2">
      <c r="G105" s="26">
        <v>0</v>
      </c>
      <c r="H105" s="26"/>
      <c r="I105" s="51">
        <f>ROUND(SUM(G105+(G105*$C$10)),0)</f>
        <v>0</v>
      </c>
      <c r="J105" s="26"/>
      <c r="K105" s="51">
        <f>ROUND(SUM(I105+(I105*$C$10)),0)</f>
        <v>0</v>
      </c>
      <c r="L105" s="26"/>
      <c r="M105" s="51">
        <f>ROUND(SUM(K105+(K105*$C$10)),0)</f>
        <v>0</v>
      </c>
      <c r="N105" s="26"/>
      <c r="O105" s="51">
        <f>ROUND(SUM(M105+(M105*$C$10)),0)</f>
        <v>0</v>
      </c>
    </row>
    <row r="106" spans="1:15" x14ac:dyDescent="0.2">
      <c r="G106" s="26">
        <v>0</v>
      </c>
      <c r="H106" s="26"/>
      <c r="I106" s="51">
        <f>ROUND(SUM(G106+(G106*$C$10)),0)</f>
        <v>0</v>
      </c>
      <c r="J106" s="26"/>
      <c r="K106" s="51">
        <f>ROUND(SUM(I106+(I106*$C$10)),0)</f>
        <v>0</v>
      </c>
      <c r="L106" s="26"/>
      <c r="M106" s="51">
        <f>ROUND(SUM(K106+(K106*$C$10)),0)</f>
        <v>0</v>
      </c>
      <c r="N106" s="26"/>
      <c r="O106" s="51">
        <f>ROUND(SUM(M106+(M106*$C$10)),0)</f>
        <v>0</v>
      </c>
    </row>
    <row r="107" spans="1:15" x14ac:dyDescent="0.2">
      <c r="G107" s="33">
        <v>0</v>
      </c>
      <c r="H107" s="26"/>
      <c r="I107" s="54">
        <f>ROUND(SUM(G107+(G107*$C$10)),0)</f>
        <v>0</v>
      </c>
      <c r="J107" s="26"/>
      <c r="K107" s="54">
        <f>ROUND(SUM(I107+(I107*$C$10)),0)</f>
        <v>0</v>
      </c>
      <c r="L107" s="26"/>
      <c r="M107" s="54">
        <f>ROUND(SUM(K107+(K107*$C$10)),0)</f>
        <v>0</v>
      </c>
      <c r="N107" s="26"/>
      <c r="O107" s="54">
        <f>ROUND(SUM(M107+(M107*$C$10)),0)</f>
        <v>0</v>
      </c>
    </row>
    <row r="108" spans="1:15" x14ac:dyDescent="0.2">
      <c r="A108" s="19" t="s">
        <v>5</v>
      </c>
      <c r="G108" s="31">
        <f>SUM(G105:G107)</f>
        <v>0</v>
      </c>
      <c r="H108" s="26"/>
      <c r="I108" s="31">
        <f>SUM(I105:I107)</f>
        <v>0</v>
      </c>
      <c r="J108" s="26"/>
      <c r="K108" s="31">
        <f>SUM(K105:K107)</f>
        <v>0</v>
      </c>
      <c r="L108" s="26"/>
      <c r="M108" s="31">
        <f>SUM(M105:M107)</f>
        <v>0</v>
      </c>
      <c r="N108" s="26"/>
      <c r="O108" s="31">
        <f>SUM(O105:O107)</f>
        <v>0</v>
      </c>
    </row>
    <row r="109" spans="1:15" x14ac:dyDescent="0.2">
      <c r="A109" s="15" t="s">
        <v>16</v>
      </c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x14ac:dyDescent="0.2"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x14ac:dyDescent="0.2">
      <c r="A111" s="19" t="s">
        <v>51</v>
      </c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x14ac:dyDescent="0.2">
      <c r="A112" s="32" t="s">
        <v>52</v>
      </c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x14ac:dyDescent="0.2">
      <c r="G113" s="26">
        <v>0</v>
      </c>
      <c r="H113" s="26"/>
      <c r="I113" s="26">
        <v>0</v>
      </c>
      <c r="J113" s="26" t="s">
        <v>16</v>
      </c>
      <c r="K113" s="26">
        <v>0</v>
      </c>
      <c r="L113" s="26" t="s">
        <v>16</v>
      </c>
      <c r="M113" s="26">
        <v>0</v>
      </c>
      <c r="N113" s="26"/>
      <c r="O113" s="26">
        <v>0</v>
      </c>
    </row>
    <row r="114" spans="1:15" x14ac:dyDescent="0.2">
      <c r="G114" s="26">
        <v>0</v>
      </c>
      <c r="H114" s="26"/>
      <c r="I114" s="26">
        <v>0</v>
      </c>
      <c r="J114" s="26"/>
      <c r="K114" s="26">
        <v>0</v>
      </c>
      <c r="L114" s="26"/>
      <c r="M114" s="26">
        <v>0</v>
      </c>
      <c r="N114" s="26"/>
      <c r="O114" s="26">
        <v>0</v>
      </c>
    </row>
    <row r="115" spans="1:15" x14ac:dyDescent="0.2">
      <c r="G115" s="26">
        <v>0</v>
      </c>
      <c r="H115" s="26"/>
      <c r="I115" s="26">
        <v>0</v>
      </c>
      <c r="J115" s="26"/>
      <c r="K115" s="26">
        <v>0</v>
      </c>
      <c r="L115" s="26"/>
      <c r="M115" s="26">
        <v>0</v>
      </c>
      <c r="N115" s="26"/>
      <c r="O115" s="26">
        <v>0</v>
      </c>
    </row>
    <row r="116" spans="1:15" x14ac:dyDescent="0.2">
      <c r="G116" s="33">
        <v>0</v>
      </c>
      <c r="H116" s="26"/>
      <c r="I116" s="33">
        <v>0</v>
      </c>
      <c r="J116" s="26"/>
      <c r="K116" s="33">
        <v>0</v>
      </c>
      <c r="L116" s="26"/>
      <c r="M116" s="33">
        <v>0</v>
      </c>
      <c r="N116" s="26"/>
      <c r="O116" s="33">
        <v>0</v>
      </c>
    </row>
    <row r="117" spans="1:15" x14ac:dyDescent="0.2">
      <c r="A117" s="19" t="s">
        <v>5</v>
      </c>
      <c r="G117" s="31">
        <f>SUM(G113:G116)</f>
        <v>0</v>
      </c>
      <c r="H117" s="26"/>
      <c r="I117" s="31">
        <f>SUM(I113:I116)</f>
        <v>0</v>
      </c>
      <c r="J117" s="26"/>
      <c r="K117" s="31">
        <f>SUM(K113:K116)</f>
        <v>0</v>
      </c>
      <c r="L117" s="26"/>
      <c r="M117" s="31">
        <f>SUM(M113:M116)</f>
        <v>0</v>
      </c>
      <c r="N117" s="26"/>
      <c r="O117" s="31">
        <f>SUM(O113:O116)</f>
        <v>0</v>
      </c>
    </row>
    <row r="118" spans="1:15" x14ac:dyDescent="0.2"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x14ac:dyDescent="0.2"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x14ac:dyDescent="0.2">
      <c r="A120" s="19" t="s">
        <v>18</v>
      </c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x14ac:dyDescent="0.2">
      <c r="A121" s="32" t="s">
        <v>17</v>
      </c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x14ac:dyDescent="0.2">
      <c r="G122" s="26">
        <v>0</v>
      </c>
      <c r="H122" s="26"/>
      <c r="I122" s="51">
        <f t="shared" ref="I122:I133" si="25">ROUND(SUM(G122+(G122*$C$10)),0)</f>
        <v>0</v>
      </c>
      <c r="J122" s="26"/>
      <c r="K122" s="51">
        <f t="shared" ref="K122:K133" si="26">ROUND(SUM(I122+(I122*$C$10)),0)</f>
        <v>0</v>
      </c>
      <c r="L122" s="26"/>
      <c r="M122" s="51">
        <f t="shared" ref="M122:M133" si="27">ROUND(SUM(K122+(K122*$C$10)),0)</f>
        <v>0</v>
      </c>
      <c r="N122" s="26"/>
      <c r="O122" s="51">
        <f t="shared" ref="O122:O133" si="28">ROUND(SUM(M122+(M122*$C$10)),0)</f>
        <v>0</v>
      </c>
    </row>
    <row r="123" spans="1:15" x14ac:dyDescent="0.2">
      <c r="G123" s="26">
        <v>0</v>
      </c>
      <c r="H123" s="26"/>
      <c r="I123" s="51">
        <f t="shared" si="25"/>
        <v>0</v>
      </c>
      <c r="J123" s="26"/>
      <c r="K123" s="51">
        <f t="shared" si="26"/>
        <v>0</v>
      </c>
      <c r="L123" s="26"/>
      <c r="M123" s="51">
        <f t="shared" si="27"/>
        <v>0</v>
      </c>
      <c r="N123" s="26"/>
      <c r="O123" s="51">
        <f t="shared" si="28"/>
        <v>0</v>
      </c>
    </row>
    <row r="124" spans="1:15" x14ac:dyDescent="0.2">
      <c r="G124" s="26">
        <v>0</v>
      </c>
      <c r="H124" s="26"/>
      <c r="I124" s="51">
        <f t="shared" si="25"/>
        <v>0</v>
      </c>
      <c r="J124" s="26"/>
      <c r="K124" s="51">
        <f t="shared" si="26"/>
        <v>0</v>
      </c>
      <c r="L124" s="26"/>
      <c r="M124" s="51">
        <f t="shared" si="27"/>
        <v>0</v>
      </c>
      <c r="N124" s="26"/>
      <c r="O124" s="51">
        <f t="shared" si="28"/>
        <v>0</v>
      </c>
    </row>
    <row r="125" spans="1:15" x14ac:dyDescent="0.2">
      <c r="G125" s="26">
        <v>0</v>
      </c>
      <c r="H125" s="26"/>
      <c r="I125" s="51">
        <f t="shared" si="25"/>
        <v>0</v>
      </c>
      <c r="J125" s="26"/>
      <c r="K125" s="51">
        <f t="shared" si="26"/>
        <v>0</v>
      </c>
      <c r="L125" s="26"/>
      <c r="M125" s="51">
        <f t="shared" si="27"/>
        <v>0</v>
      </c>
      <c r="N125" s="26"/>
      <c r="O125" s="51">
        <f t="shared" si="28"/>
        <v>0</v>
      </c>
    </row>
    <row r="126" spans="1:15" x14ac:dyDescent="0.2">
      <c r="G126" s="26">
        <v>0</v>
      </c>
      <c r="H126" s="26"/>
      <c r="I126" s="51">
        <f t="shared" si="25"/>
        <v>0</v>
      </c>
      <c r="J126" s="26"/>
      <c r="K126" s="51">
        <f t="shared" si="26"/>
        <v>0</v>
      </c>
      <c r="L126" s="26"/>
      <c r="M126" s="51">
        <f t="shared" si="27"/>
        <v>0</v>
      </c>
      <c r="N126" s="26"/>
      <c r="O126" s="51">
        <f t="shared" si="28"/>
        <v>0</v>
      </c>
    </row>
    <row r="127" spans="1:15" x14ac:dyDescent="0.2">
      <c r="G127" s="26">
        <v>0</v>
      </c>
      <c r="H127" s="26"/>
      <c r="I127" s="51">
        <f t="shared" si="25"/>
        <v>0</v>
      </c>
      <c r="J127" s="26"/>
      <c r="K127" s="51">
        <f t="shared" si="26"/>
        <v>0</v>
      </c>
      <c r="L127" s="26"/>
      <c r="M127" s="51">
        <f t="shared" si="27"/>
        <v>0</v>
      </c>
      <c r="N127" s="26"/>
      <c r="O127" s="51">
        <f t="shared" si="28"/>
        <v>0</v>
      </c>
    </row>
    <row r="128" spans="1:15" x14ac:dyDescent="0.2">
      <c r="G128" s="26">
        <v>0</v>
      </c>
      <c r="H128" s="26"/>
      <c r="I128" s="51">
        <f t="shared" si="25"/>
        <v>0</v>
      </c>
      <c r="J128" s="26"/>
      <c r="K128" s="51">
        <f t="shared" si="26"/>
        <v>0</v>
      </c>
      <c r="L128" s="26"/>
      <c r="M128" s="51">
        <f t="shared" si="27"/>
        <v>0</v>
      </c>
      <c r="N128" s="26"/>
      <c r="O128" s="51">
        <f t="shared" si="28"/>
        <v>0</v>
      </c>
    </row>
    <row r="129" spans="1:15" x14ac:dyDescent="0.2">
      <c r="G129" s="26">
        <v>0</v>
      </c>
      <c r="H129" s="26"/>
      <c r="I129" s="51">
        <f t="shared" si="25"/>
        <v>0</v>
      </c>
      <c r="J129" s="26"/>
      <c r="K129" s="51">
        <f t="shared" si="26"/>
        <v>0</v>
      </c>
      <c r="L129" s="26"/>
      <c r="M129" s="51">
        <f t="shared" si="27"/>
        <v>0</v>
      </c>
      <c r="N129" s="26"/>
      <c r="O129" s="51">
        <f t="shared" si="28"/>
        <v>0</v>
      </c>
    </row>
    <row r="130" spans="1:15" x14ac:dyDescent="0.2">
      <c r="G130" s="26">
        <v>0</v>
      </c>
      <c r="H130" s="26"/>
      <c r="I130" s="51">
        <f t="shared" si="25"/>
        <v>0</v>
      </c>
      <c r="J130" s="26"/>
      <c r="K130" s="51">
        <f t="shared" si="26"/>
        <v>0</v>
      </c>
      <c r="L130" s="26"/>
      <c r="M130" s="51">
        <f t="shared" si="27"/>
        <v>0</v>
      </c>
      <c r="N130" s="26"/>
      <c r="O130" s="51">
        <f t="shared" si="28"/>
        <v>0</v>
      </c>
    </row>
    <row r="131" spans="1:15" x14ac:dyDescent="0.2">
      <c r="G131" s="26">
        <v>0</v>
      </c>
      <c r="H131" s="26"/>
      <c r="I131" s="51">
        <f t="shared" si="25"/>
        <v>0</v>
      </c>
      <c r="J131" s="26"/>
      <c r="K131" s="51">
        <f t="shared" si="26"/>
        <v>0</v>
      </c>
      <c r="L131" s="26"/>
      <c r="M131" s="51">
        <f t="shared" si="27"/>
        <v>0</v>
      </c>
      <c r="N131" s="26"/>
      <c r="O131" s="51">
        <f t="shared" si="28"/>
        <v>0</v>
      </c>
    </row>
    <row r="132" spans="1:15" x14ac:dyDescent="0.2">
      <c r="G132" s="26">
        <v>0</v>
      </c>
      <c r="H132" s="26"/>
      <c r="I132" s="51">
        <f t="shared" si="25"/>
        <v>0</v>
      </c>
      <c r="J132" s="26"/>
      <c r="K132" s="51">
        <f t="shared" si="26"/>
        <v>0</v>
      </c>
      <c r="L132" s="26"/>
      <c r="M132" s="51">
        <f t="shared" si="27"/>
        <v>0</v>
      </c>
      <c r="N132" s="26"/>
      <c r="O132" s="51">
        <f t="shared" si="28"/>
        <v>0</v>
      </c>
    </row>
    <row r="133" spans="1:15" x14ac:dyDescent="0.2">
      <c r="G133" s="33">
        <v>0</v>
      </c>
      <c r="H133" s="26"/>
      <c r="I133" s="54">
        <f t="shared" si="25"/>
        <v>0</v>
      </c>
      <c r="J133" s="26"/>
      <c r="K133" s="54">
        <f t="shared" si="26"/>
        <v>0</v>
      </c>
      <c r="L133" s="26"/>
      <c r="M133" s="54">
        <f t="shared" si="27"/>
        <v>0</v>
      </c>
      <c r="N133" s="26"/>
      <c r="O133" s="54">
        <f t="shared" si="28"/>
        <v>0</v>
      </c>
    </row>
    <row r="134" spans="1:15" x14ac:dyDescent="0.2">
      <c r="A134" s="19" t="s">
        <v>5</v>
      </c>
      <c r="G134" s="31">
        <f>SUM(G122:G133)</f>
        <v>0</v>
      </c>
      <c r="H134" s="26"/>
      <c r="I134" s="31">
        <f>SUM(I122:I133)</f>
        <v>0</v>
      </c>
      <c r="J134" s="26"/>
      <c r="K134" s="31">
        <f>SUM(K122:K133)</f>
        <v>0</v>
      </c>
      <c r="L134" s="26"/>
      <c r="M134" s="31">
        <f>SUM(M122:M133)</f>
        <v>0</v>
      </c>
      <c r="N134" s="26"/>
      <c r="O134" s="31">
        <f>SUM(O122:O133)</f>
        <v>0</v>
      </c>
    </row>
    <row r="135" spans="1:15" x14ac:dyDescent="0.2"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x14ac:dyDescent="0.2"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x14ac:dyDescent="0.2">
      <c r="A137" s="19" t="s">
        <v>19</v>
      </c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x14ac:dyDescent="0.2">
      <c r="A138" s="34" t="s">
        <v>20</v>
      </c>
      <c r="G138" s="26">
        <v>0</v>
      </c>
      <c r="H138" s="26"/>
      <c r="I138" s="51">
        <f>ROUND(SUM(G138+(G138*$C$10)),0)</f>
        <v>0</v>
      </c>
      <c r="J138" s="26"/>
      <c r="K138" s="51">
        <f>ROUND(SUM(I138+(I138*$C$10)),0)</f>
        <v>0</v>
      </c>
      <c r="L138" s="26"/>
      <c r="M138" s="51">
        <f>ROUND(SUM(K138+(K138*$C$10)),0)</f>
        <v>0</v>
      </c>
      <c r="N138" s="26"/>
      <c r="O138" s="51">
        <f>ROUND(SUM(M138+(M138*$C$10)),0)</f>
        <v>0</v>
      </c>
    </row>
    <row r="139" spans="1:15" x14ac:dyDescent="0.2">
      <c r="A139" s="34" t="s">
        <v>21</v>
      </c>
      <c r="G139" s="33">
        <v>0</v>
      </c>
      <c r="H139" s="26"/>
      <c r="I139" s="54">
        <f>ROUND(SUM(G139+(G139*$C$10)),0)</f>
        <v>0</v>
      </c>
      <c r="J139" s="26"/>
      <c r="K139" s="54">
        <f>ROUND(SUM(I139+(I139*$C$10)),0)</f>
        <v>0</v>
      </c>
      <c r="L139" s="26"/>
      <c r="M139" s="54">
        <f>ROUND(SUM(K139+(K139*$C$10)),0)</f>
        <v>0</v>
      </c>
      <c r="N139" s="26"/>
      <c r="O139" s="54">
        <f>ROUND(SUM(M139+(M139*$C$10)),0)</f>
        <v>0</v>
      </c>
    </row>
    <row r="140" spans="1:15" x14ac:dyDescent="0.2">
      <c r="A140" s="19" t="s">
        <v>22</v>
      </c>
      <c r="G140" s="31">
        <f>SUM(G138:G139)</f>
        <v>0</v>
      </c>
      <c r="H140" s="26"/>
      <c r="I140" s="31">
        <f>SUM(I138:I139)</f>
        <v>0</v>
      </c>
      <c r="J140" s="26"/>
      <c r="K140" s="31">
        <f>SUM(K138:K139)</f>
        <v>0</v>
      </c>
      <c r="L140" s="26"/>
      <c r="M140" s="31">
        <f>SUM(M138:M139)</f>
        <v>0</v>
      </c>
      <c r="N140" s="26"/>
      <c r="O140" s="31">
        <f>SUM(O138:O139)</f>
        <v>0</v>
      </c>
    </row>
    <row r="141" spans="1:15" x14ac:dyDescent="0.2"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x14ac:dyDescent="0.2"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x14ac:dyDescent="0.2">
      <c r="A143" s="19" t="s">
        <v>23</v>
      </c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x14ac:dyDescent="0.2">
      <c r="A144" s="32" t="s">
        <v>17</v>
      </c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x14ac:dyDescent="0.2">
      <c r="G145" s="26">
        <v>0</v>
      </c>
      <c r="H145" s="26"/>
      <c r="I145" s="51">
        <f>ROUND(SUM(G145+(G145*$C$10)),0)</f>
        <v>0</v>
      </c>
      <c r="J145" s="26"/>
      <c r="K145" s="51">
        <f>ROUND(SUM(I145+(I145*$C$10)),0)</f>
        <v>0</v>
      </c>
      <c r="L145" s="26"/>
      <c r="M145" s="51">
        <f>ROUND(SUM(K145+(K145*$C$10)),0)</f>
        <v>0</v>
      </c>
      <c r="N145" s="26"/>
      <c r="O145" s="51">
        <f>ROUND(SUM(M145+(M145*$C$10)),0)</f>
        <v>0</v>
      </c>
    </row>
    <row r="146" spans="1:15" x14ac:dyDescent="0.2">
      <c r="G146" s="26">
        <v>0</v>
      </c>
      <c r="H146" s="26"/>
      <c r="I146" s="51">
        <f>ROUND(SUM(G146+(G146*$C$10)),0)</f>
        <v>0</v>
      </c>
      <c r="J146" s="26"/>
      <c r="K146" s="51">
        <f>ROUND(SUM(I146+(I146*$C$10)),0)</f>
        <v>0</v>
      </c>
      <c r="L146" s="26"/>
      <c r="M146" s="51">
        <f>ROUND(SUM(K146+(K146*$C$10)),0)</f>
        <v>0</v>
      </c>
      <c r="N146" s="26"/>
      <c r="O146" s="51">
        <f>ROUND(SUM(M146+(M146*$C$10)),0)</f>
        <v>0</v>
      </c>
    </row>
    <row r="147" spans="1:15" x14ac:dyDescent="0.2">
      <c r="G147" s="33">
        <v>0</v>
      </c>
      <c r="H147" s="26"/>
      <c r="I147" s="54">
        <f>ROUND(SUM(G147+(G147*$C$10)),0)</f>
        <v>0</v>
      </c>
      <c r="J147" s="26"/>
      <c r="K147" s="54">
        <f>ROUND(SUM(I147+(I147*$C$10)),0)</f>
        <v>0</v>
      </c>
      <c r="L147" s="26"/>
      <c r="M147" s="54">
        <f>ROUND(SUM(K147+(K147*$C$10)),0)</f>
        <v>0</v>
      </c>
      <c r="N147" s="26"/>
      <c r="O147" s="54">
        <f>ROUND(SUM(M147+(M147*$C$10)),0)</f>
        <v>0</v>
      </c>
    </row>
    <row r="148" spans="1:15" x14ac:dyDescent="0.2">
      <c r="A148" s="19" t="s">
        <v>5</v>
      </c>
      <c r="G148" s="31">
        <f>SUM(G145:G147)</f>
        <v>0</v>
      </c>
      <c r="H148" s="26"/>
      <c r="I148" s="31">
        <f>SUM(I145:I147)</f>
        <v>0</v>
      </c>
      <c r="J148" s="26"/>
      <c r="K148" s="31">
        <f>SUM(K145:K147)</f>
        <v>0</v>
      </c>
      <c r="L148" s="26"/>
      <c r="M148" s="31">
        <f>SUM(M145:M147)</f>
        <v>0</v>
      </c>
      <c r="N148" s="26"/>
      <c r="O148" s="31">
        <f>SUM(O145:O147)</f>
        <v>0</v>
      </c>
    </row>
    <row r="149" spans="1:15" x14ac:dyDescent="0.2"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x14ac:dyDescent="0.2"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x14ac:dyDescent="0.2">
      <c r="A151" s="19" t="s">
        <v>24</v>
      </c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x14ac:dyDescent="0.2">
      <c r="A152" s="32" t="s">
        <v>17</v>
      </c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x14ac:dyDescent="0.2">
      <c r="G153" s="26">
        <v>0</v>
      </c>
      <c r="H153" s="26"/>
      <c r="I153" s="51">
        <f>ROUND(SUM(G153+(G153*$C$10)),0)</f>
        <v>0</v>
      </c>
      <c r="J153" s="26"/>
      <c r="K153" s="51">
        <f>ROUND(SUM(I153+(I153*$C$10)),0)</f>
        <v>0</v>
      </c>
      <c r="L153" s="26"/>
      <c r="M153" s="51">
        <f>ROUND(SUM(K153+(K153*$C$10)),0)</f>
        <v>0</v>
      </c>
      <c r="N153" s="26"/>
      <c r="O153" s="51">
        <f>ROUND(SUM(M153+(M153*$C$10)),0)</f>
        <v>0</v>
      </c>
    </row>
    <row r="154" spans="1:15" x14ac:dyDescent="0.2">
      <c r="G154" s="26">
        <v>0</v>
      </c>
      <c r="H154" s="26"/>
      <c r="I154" s="51">
        <f>ROUND(SUM(G154+(G154*$C$10)),0)</f>
        <v>0</v>
      </c>
      <c r="J154" s="26"/>
      <c r="K154" s="51">
        <f>ROUND(SUM(I154+(I154*$C$10)),0)</f>
        <v>0</v>
      </c>
      <c r="L154" s="26"/>
      <c r="M154" s="51">
        <f>ROUND(SUM(K154+(K154*$C$10)),0)</f>
        <v>0</v>
      </c>
      <c r="N154" s="26"/>
      <c r="O154" s="51">
        <f>ROUND(SUM(M154+(M154*$C$10)),0)</f>
        <v>0</v>
      </c>
    </row>
    <row r="155" spans="1:15" x14ac:dyDescent="0.2">
      <c r="G155" s="33">
        <v>0</v>
      </c>
      <c r="H155" s="26"/>
      <c r="I155" s="54">
        <f>ROUND(SUM(G155+(G155*$C$10)),0)</f>
        <v>0</v>
      </c>
      <c r="J155" s="26"/>
      <c r="K155" s="54">
        <f>ROUND(SUM(I155+(I155*$C$10)),0)</f>
        <v>0</v>
      </c>
      <c r="L155" s="26"/>
      <c r="M155" s="54">
        <f>ROUND(SUM(K155+(K155*$C$10)),0)</f>
        <v>0</v>
      </c>
      <c r="N155" s="26"/>
      <c r="O155" s="54">
        <f>ROUND(SUM(M155+(M155*$C$10)),0)</f>
        <v>0</v>
      </c>
    </row>
    <row r="156" spans="1:15" x14ac:dyDescent="0.2">
      <c r="A156" s="19" t="s">
        <v>5</v>
      </c>
      <c r="G156" s="31">
        <f>SUM(G153:G155)</f>
        <v>0</v>
      </c>
      <c r="H156" s="26"/>
      <c r="I156" s="31">
        <f>SUM(I153:I155)</f>
        <v>0</v>
      </c>
      <c r="J156" s="26"/>
      <c r="K156" s="31">
        <f>SUM(K153:K155)</f>
        <v>0</v>
      </c>
      <c r="L156" s="26"/>
      <c r="M156" s="31">
        <f>SUM(M153:M155)</f>
        <v>0</v>
      </c>
      <c r="N156" s="26"/>
      <c r="O156" s="31">
        <f>SUM(O153:O155)</f>
        <v>0</v>
      </c>
    </row>
    <row r="157" spans="1:15" x14ac:dyDescent="0.2">
      <c r="A157" s="15" t="s">
        <v>16</v>
      </c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x14ac:dyDescent="0.2"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x14ac:dyDescent="0.2">
      <c r="A159" s="19" t="s">
        <v>25</v>
      </c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x14ac:dyDescent="0.2">
      <c r="A160" s="32" t="s">
        <v>17</v>
      </c>
      <c r="G160" s="26">
        <v>0</v>
      </c>
      <c r="H160" s="26"/>
      <c r="I160" s="51">
        <f>ROUND(SUM(G160+(G160*$C$10)),0)</f>
        <v>0</v>
      </c>
      <c r="J160" s="26"/>
      <c r="K160" s="51">
        <f>ROUND(SUM(I160+(I160*$C$10)),0)</f>
        <v>0</v>
      </c>
      <c r="L160" s="26"/>
      <c r="M160" s="51">
        <f>ROUND(SUM(K160+(K160*$C$10)),0)</f>
        <v>0</v>
      </c>
      <c r="N160" s="26"/>
      <c r="O160" s="51">
        <f>ROUND(SUM(M160+(M160*$C$10)),0)</f>
        <v>0</v>
      </c>
    </row>
    <row r="161" spans="1:19" x14ac:dyDescent="0.2">
      <c r="G161" s="26">
        <v>0</v>
      </c>
      <c r="H161" s="26"/>
      <c r="I161" s="51">
        <f>ROUND(SUM(G161+(G161*$C$10)),0)</f>
        <v>0</v>
      </c>
      <c r="J161" s="26"/>
      <c r="K161" s="51">
        <f>ROUND(SUM(I161+(I161*$C$10)),0)</f>
        <v>0</v>
      </c>
      <c r="L161" s="26"/>
      <c r="M161" s="51">
        <f>ROUND(SUM(K161+(K161*$C$10)),0)</f>
        <v>0</v>
      </c>
      <c r="N161" s="26"/>
      <c r="O161" s="51">
        <f>ROUND(SUM(M161+(M161*$C$10)),0)</f>
        <v>0</v>
      </c>
    </row>
    <row r="162" spans="1:19" x14ac:dyDescent="0.2">
      <c r="G162" s="26">
        <v>0</v>
      </c>
      <c r="H162" s="26"/>
      <c r="I162" s="51">
        <f>ROUND(SUM(G162+(G162*$C$10)),0)</f>
        <v>0</v>
      </c>
      <c r="J162" s="26"/>
      <c r="K162" s="51">
        <f>ROUND(SUM(I162+(I162*$C$10)),0)</f>
        <v>0</v>
      </c>
      <c r="L162" s="26"/>
      <c r="M162" s="51">
        <f>ROUND(SUM(K162+(K162*$C$10)),0)</f>
        <v>0</v>
      </c>
      <c r="N162" s="26"/>
      <c r="O162" s="51">
        <f>ROUND(SUM(M162+(M162*$C$10)),0)</f>
        <v>0</v>
      </c>
    </row>
    <row r="163" spans="1:19" x14ac:dyDescent="0.2">
      <c r="G163" s="26">
        <v>0</v>
      </c>
      <c r="H163" s="26"/>
      <c r="I163" s="51">
        <f>ROUND(SUM(G163+(G163*$C$10)),0)</f>
        <v>0</v>
      </c>
      <c r="J163" s="26"/>
      <c r="K163" s="51">
        <f>ROUND(SUM(I163+(I163*$C$10)),0)</f>
        <v>0</v>
      </c>
      <c r="L163" s="26"/>
      <c r="M163" s="51">
        <f>ROUND(SUM(K163+(K163*$C$10)),0)</f>
        <v>0</v>
      </c>
      <c r="N163" s="26"/>
      <c r="O163" s="51">
        <f>ROUND(SUM(M163+(M163*$C$10)),0)</f>
        <v>0</v>
      </c>
    </row>
    <row r="164" spans="1:19" x14ac:dyDescent="0.2">
      <c r="G164" s="26">
        <v>0</v>
      </c>
      <c r="H164" s="26"/>
      <c r="I164" s="51">
        <f>ROUND(SUM(G164+(G164*$C$10)),0)</f>
        <v>0</v>
      </c>
      <c r="J164" s="26"/>
      <c r="K164" s="51">
        <f>ROUND(SUM(I164+(I164*$C$10)),0)</f>
        <v>0</v>
      </c>
      <c r="L164" s="26"/>
      <c r="M164" s="51">
        <f>ROUND(SUM(K164+(K164*$C$10)),0)</f>
        <v>0</v>
      </c>
      <c r="N164" s="26"/>
      <c r="O164" s="51">
        <f>ROUND(SUM(M164+(M164*$C$10)),0)</f>
        <v>0</v>
      </c>
    </row>
    <row r="165" spans="1:19" x14ac:dyDescent="0.2">
      <c r="G165" s="26"/>
      <c r="H165" s="26"/>
      <c r="I165" s="51"/>
      <c r="J165" s="26"/>
      <c r="K165" s="51"/>
      <c r="L165" s="26"/>
      <c r="M165" s="51"/>
      <c r="N165" s="26"/>
      <c r="O165" s="51"/>
      <c r="Q165" s="34" t="s">
        <v>53</v>
      </c>
    </row>
    <row r="166" spans="1:19" x14ac:dyDescent="0.2">
      <c r="A166" s="16" t="s">
        <v>54</v>
      </c>
      <c r="G166" s="26">
        <v>0</v>
      </c>
      <c r="H166" s="26"/>
      <c r="I166" s="51">
        <f>ROUND(SUM(G166+(G166*$C$10)),0)</f>
        <v>0</v>
      </c>
      <c r="J166" s="26"/>
      <c r="K166" s="51">
        <f>ROUND(SUM(I166+(I166*$C$10)),0)</f>
        <v>0</v>
      </c>
      <c r="L166" s="26"/>
      <c r="M166" s="51">
        <f>ROUND(SUM(K166+(K166*$C$10)),0)</f>
        <v>0</v>
      </c>
      <c r="N166" s="26"/>
      <c r="O166" s="51">
        <f>ROUND(SUM(M166+(M166*$C$10)),0)</f>
        <v>0</v>
      </c>
      <c r="Q166" s="26">
        <f>SUM(G166:O166)</f>
        <v>0</v>
      </c>
    </row>
    <row r="167" spans="1:19" x14ac:dyDescent="0.2">
      <c r="G167" s="26"/>
      <c r="H167" s="26"/>
      <c r="I167" s="51"/>
      <c r="J167" s="26"/>
      <c r="K167" s="51"/>
      <c r="L167" s="26"/>
      <c r="M167" s="51"/>
      <c r="N167" s="26"/>
      <c r="O167" s="51"/>
      <c r="Q167" s="34" t="s">
        <v>27</v>
      </c>
    </row>
    <row r="168" spans="1:19" x14ac:dyDescent="0.2">
      <c r="A168" s="16" t="s">
        <v>26</v>
      </c>
      <c r="G168" s="33">
        <v>0</v>
      </c>
      <c r="H168" s="26"/>
      <c r="I168" s="54">
        <f>ROUND(SUM(G168+(G168*$C$10)),0)</f>
        <v>0</v>
      </c>
      <c r="J168" s="26"/>
      <c r="K168" s="54">
        <f>ROUND(SUM(I168+(I168*$C$10)),0)</f>
        <v>0</v>
      </c>
      <c r="L168" s="26"/>
      <c r="M168" s="54">
        <f>ROUND(SUM(K168+(K168*$C$10)),0)</f>
        <v>0</v>
      </c>
      <c r="N168" s="26"/>
      <c r="O168" s="54">
        <f>ROUND(SUM(M168+(M168*$C$10)),0)</f>
        <v>0</v>
      </c>
      <c r="Q168" s="26">
        <f>SUM(G168:O168)</f>
        <v>0</v>
      </c>
    </row>
    <row r="169" spans="1:19" x14ac:dyDescent="0.2">
      <c r="A169" s="19" t="s">
        <v>5</v>
      </c>
      <c r="G169" s="31">
        <f>SUM(G160:G168)</f>
        <v>0</v>
      </c>
      <c r="H169" s="26"/>
      <c r="I169" s="31">
        <f>SUM(I160:I168)</f>
        <v>0</v>
      </c>
      <c r="J169" s="26"/>
      <c r="K169" s="31">
        <f>SUM(K160:K168)</f>
        <v>0</v>
      </c>
      <c r="L169" s="26"/>
      <c r="M169" s="31">
        <f>SUM(M160:M168)</f>
        <v>0</v>
      </c>
      <c r="N169" s="26"/>
      <c r="O169" s="31">
        <f>SUM(O160:O168)</f>
        <v>0</v>
      </c>
    </row>
    <row r="170" spans="1:19" x14ac:dyDescent="0.2"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9" x14ac:dyDescent="0.2">
      <c r="A171" s="18" t="s">
        <v>28</v>
      </c>
      <c r="G171" s="31">
        <f>SUM(G100+G108+G117+G134+G140+G148+G156+G169)</f>
        <v>0</v>
      </c>
      <c r="H171" s="31"/>
      <c r="I171" s="31">
        <f>SUM(I100+I108+I117+I134+I140+I148+I156+I169)</f>
        <v>0</v>
      </c>
      <c r="J171" s="31"/>
      <c r="K171" s="31">
        <f>SUM(K100+K108+K117+K134+K140+K148+K156+K169)</f>
        <v>0</v>
      </c>
      <c r="L171" s="31"/>
      <c r="M171" s="31">
        <f>SUM(M100+M108+M117+M134+M140+M148+M156+M169)</f>
        <v>0</v>
      </c>
      <c r="N171" s="31"/>
      <c r="O171" s="31">
        <f>SUM(O100+O108+O117+O134+O140+O148+O156+O169)</f>
        <v>0</v>
      </c>
    </row>
    <row r="172" spans="1:19" ht="18" x14ac:dyDescent="0.25">
      <c r="G172" s="35">
        <f>SUM(G100+G108+G134+G156+G169-G168-G166)</f>
        <v>0</v>
      </c>
      <c r="H172" s="35"/>
      <c r="I172" s="35">
        <f>SUM(I100+I108+I134+I156+I169-I168-I166)</f>
        <v>0</v>
      </c>
      <c r="J172" s="35"/>
      <c r="K172" s="35">
        <f>SUM(K100+K108+K134+K156+K169-K168-K166)</f>
        <v>0</v>
      </c>
      <c r="L172" s="35"/>
      <c r="M172" s="35">
        <f>SUM(M100+M108+M134+M156+M169-M168-M166)</f>
        <v>0</v>
      </c>
      <c r="N172" s="35"/>
      <c r="O172" s="35">
        <f>SUM(O100+O108+O134+O156+O169-O168-O166)</f>
        <v>0</v>
      </c>
      <c r="R172" s="38"/>
      <c r="S172" s="38"/>
    </row>
    <row r="173" spans="1:19" ht="18" x14ac:dyDescent="0.25">
      <c r="G173" s="26"/>
      <c r="H173" s="26"/>
      <c r="I173" s="26"/>
      <c r="J173" s="26"/>
      <c r="K173" s="26"/>
      <c r="L173" s="26"/>
      <c r="M173" s="26"/>
      <c r="N173" s="26"/>
      <c r="O173" s="26"/>
      <c r="R173" s="38"/>
      <c r="S173" s="38"/>
    </row>
    <row r="174" spans="1:19" ht="18" x14ac:dyDescent="0.25">
      <c r="A174" s="19" t="s">
        <v>29</v>
      </c>
      <c r="G174" s="26"/>
      <c r="H174" s="26"/>
      <c r="I174" s="26"/>
      <c r="J174" s="26"/>
      <c r="K174" s="26"/>
      <c r="L174" s="26"/>
      <c r="M174" s="26"/>
      <c r="N174" s="26"/>
      <c r="O174" s="26"/>
      <c r="R174" s="38"/>
      <c r="S174" s="38"/>
    </row>
    <row r="175" spans="1:19" ht="18" x14ac:dyDescent="0.25">
      <c r="A175" s="34" t="s">
        <v>32</v>
      </c>
      <c r="G175" s="26"/>
      <c r="H175" s="26"/>
      <c r="I175" s="26"/>
      <c r="J175" s="26"/>
      <c r="K175" s="26"/>
      <c r="L175" s="26"/>
      <c r="M175" s="26"/>
      <c r="N175" s="26"/>
      <c r="O175" s="26"/>
      <c r="Q175" s="34" t="s">
        <v>65</v>
      </c>
      <c r="R175" s="38"/>
      <c r="S175" s="38"/>
    </row>
    <row r="176" spans="1:19" x14ac:dyDescent="0.2">
      <c r="E176" s="21" t="s">
        <v>30</v>
      </c>
      <c r="G176" s="33">
        <v>0</v>
      </c>
      <c r="H176" s="26"/>
      <c r="I176" s="33">
        <v>0</v>
      </c>
      <c r="J176" s="26"/>
      <c r="K176" s="33">
        <v>0</v>
      </c>
      <c r="L176" s="26"/>
      <c r="M176" s="33">
        <v>0</v>
      </c>
      <c r="N176" s="26"/>
      <c r="O176" s="33">
        <v>0</v>
      </c>
      <c r="Q176" s="26">
        <f>SUM(G176:O176)</f>
        <v>0</v>
      </c>
    </row>
    <row r="177" spans="1:17" x14ac:dyDescent="0.2">
      <c r="E177" s="21" t="s">
        <v>31</v>
      </c>
      <c r="G177" s="26">
        <v>0</v>
      </c>
      <c r="H177" s="26"/>
      <c r="I177" s="26">
        <v>0</v>
      </c>
      <c r="J177" s="26"/>
      <c r="K177" s="26">
        <v>0</v>
      </c>
      <c r="L177" s="26"/>
      <c r="M177" s="26">
        <v>0</v>
      </c>
      <c r="N177" s="26"/>
      <c r="O177" s="26">
        <v>0</v>
      </c>
      <c r="Q177" s="26">
        <f>SUM(G177:O177)</f>
        <v>0</v>
      </c>
    </row>
    <row r="178" spans="1:17" x14ac:dyDescent="0.2">
      <c r="G178" s="36">
        <f>IF(G176+G177&gt;=25000,"25,000",G176+G177)</f>
        <v>0</v>
      </c>
      <c r="H178" s="35"/>
      <c r="I178" s="56">
        <f>IF(I176+I177+G178&gt;=25000, 25000-G178, I176+I177)</f>
        <v>0</v>
      </c>
      <c r="J178" s="35"/>
      <c r="K178" s="56">
        <f>IF(K176+K177+I178+G178&gt;=25000, 25000-(I178+G178), K176+K177)</f>
        <v>0</v>
      </c>
      <c r="L178" s="35"/>
      <c r="M178" s="56">
        <f>IF(M176+M177+K178+I178+G178&gt;=25000, 25000-(K178+I178+G178), M176+M177)</f>
        <v>0</v>
      </c>
      <c r="N178" s="35"/>
      <c r="O178" s="56">
        <f>IF(O176+O177+M178+K178+I178+G178&gt;=25000, 25000-(M178+K178+I178+G178), O176+O177)</f>
        <v>0</v>
      </c>
    </row>
    <row r="179" spans="1:17" x14ac:dyDescent="0.2">
      <c r="A179" s="34" t="s">
        <v>33</v>
      </c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7" x14ac:dyDescent="0.2">
      <c r="E180" s="21" t="s">
        <v>30</v>
      </c>
      <c r="G180" s="33">
        <v>0</v>
      </c>
      <c r="H180" s="26"/>
      <c r="I180" s="33">
        <v>0</v>
      </c>
      <c r="J180" s="26"/>
      <c r="K180" s="33">
        <v>0</v>
      </c>
      <c r="L180" s="26"/>
      <c r="M180" s="33">
        <v>0</v>
      </c>
      <c r="N180" s="26"/>
      <c r="O180" s="33">
        <v>0</v>
      </c>
      <c r="Q180" s="26">
        <f>SUM(G180:O180)</f>
        <v>0</v>
      </c>
    </row>
    <row r="181" spans="1:17" x14ac:dyDescent="0.2">
      <c r="E181" s="21" t="s">
        <v>31</v>
      </c>
      <c r="G181" s="26">
        <v>0</v>
      </c>
      <c r="H181" s="26"/>
      <c r="I181" s="26">
        <v>0</v>
      </c>
      <c r="J181" s="26"/>
      <c r="K181" s="26">
        <v>0</v>
      </c>
      <c r="L181" s="26"/>
      <c r="M181" s="26">
        <v>0</v>
      </c>
      <c r="N181" s="26"/>
      <c r="O181" s="26">
        <v>0</v>
      </c>
      <c r="Q181" s="26">
        <f>SUM(G181:O181)</f>
        <v>0</v>
      </c>
    </row>
    <row r="182" spans="1:17" x14ac:dyDescent="0.2">
      <c r="G182" s="36">
        <f>IF(G180+G181&gt;=25000,"25,000",G180+G181)</f>
        <v>0</v>
      </c>
      <c r="H182" s="35"/>
      <c r="I182" s="56">
        <f>IF(I180+I181+G182&gt;=25000, 25000-G182, I180+I181)</f>
        <v>0</v>
      </c>
      <c r="J182" s="35"/>
      <c r="K182" s="56">
        <f>IF(K180+K181+I182+G182&gt;=25000, 25000-(I182+G182), K180+K181)</f>
        <v>0</v>
      </c>
      <c r="L182" s="35"/>
      <c r="M182" s="56">
        <f>IF(M180+M181+K182+I182+G182&gt;=25000, 25000-(K182+I182+G182), M180+M181)</f>
        <v>0</v>
      </c>
      <c r="N182" s="35"/>
      <c r="O182" s="56">
        <f>IF(O180+O181+M182+K182+I182+G182&gt;=25000, 25000-(M182+K182+I182+G182), O180+O181)</f>
        <v>0</v>
      </c>
    </row>
    <row r="183" spans="1:17" x14ac:dyDescent="0.2">
      <c r="A183" s="34" t="s">
        <v>55</v>
      </c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7" x14ac:dyDescent="0.2">
      <c r="E184" s="21" t="s">
        <v>30</v>
      </c>
      <c r="G184" s="33">
        <v>0</v>
      </c>
      <c r="H184" s="26"/>
      <c r="I184" s="33">
        <v>0</v>
      </c>
      <c r="J184" s="26"/>
      <c r="K184" s="33">
        <v>0</v>
      </c>
      <c r="L184" s="26"/>
      <c r="M184" s="33">
        <v>0</v>
      </c>
      <c r="N184" s="26"/>
      <c r="O184" s="33">
        <v>0</v>
      </c>
      <c r="Q184" s="26">
        <f>SUM(G184:O184)</f>
        <v>0</v>
      </c>
    </row>
    <row r="185" spans="1:17" x14ac:dyDescent="0.2">
      <c r="E185" s="21" t="s">
        <v>31</v>
      </c>
      <c r="G185" s="26">
        <v>0</v>
      </c>
      <c r="H185" s="26"/>
      <c r="I185" s="26">
        <v>0</v>
      </c>
      <c r="J185" s="26"/>
      <c r="K185" s="26">
        <v>0</v>
      </c>
      <c r="L185" s="26"/>
      <c r="M185" s="26">
        <v>0</v>
      </c>
      <c r="N185" s="26"/>
      <c r="O185" s="26">
        <v>0</v>
      </c>
      <c r="Q185" s="26">
        <f>SUM(G185:O185)</f>
        <v>0</v>
      </c>
    </row>
    <row r="186" spans="1:17" x14ac:dyDescent="0.2">
      <c r="G186" s="36">
        <f>IF(G184+G185&gt;=25000,"25,000",G184+G185)</f>
        <v>0</v>
      </c>
      <c r="H186" s="35"/>
      <c r="I186" s="56">
        <f>IF(I184+I185+G186&gt;=25000, 25000-G186, I184+I185)</f>
        <v>0</v>
      </c>
      <c r="J186" s="35"/>
      <c r="K186" s="56">
        <f>IF(K184+K185+I186+G186&gt;=25000, 25000-(I186+G186), K184+K185)</f>
        <v>0</v>
      </c>
      <c r="L186" s="35"/>
      <c r="M186" s="56">
        <f>IF(M184+M185+K186+I186+G186&gt;=25000, 25000-(K186+I186+G186), M184+M185)</f>
        <v>0</v>
      </c>
      <c r="N186" s="35"/>
      <c r="O186" s="56">
        <f>IF(O184+O185+M186+K186+I186+G186&gt;=25000, 25000-(M186+K186+I186+G186), O184+O185)</f>
        <v>0</v>
      </c>
    </row>
    <row r="187" spans="1:17" x14ac:dyDescent="0.2">
      <c r="A187" s="34" t="s">
        <v>34</v>
      </c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7" x14ac:dyDescent="0.2">
      <c r="E188" s="21" t="s">
        <v>30</v>
      </c>
      <c r="G188" s="33">
        <v>0</v>
      </c>
      <c r="H188" s="26"/>
      <c r="I188" s="33">
        <v>0</v>
      </c>
      <c r="J188" s="26"/>
      <c r="K188" s="33">
        <v>0</v>
      </c>
      <c r="L188" s="26"/>
      <c r="M188" s="33">
        <v>0</v>
      </c>
      <c r="N188" s="26"/>
      <c r="O188" s="33">
        <v>0</v>
      </c>
      <c r="Q188" s="26">
        <f>SUM(G188:O188)</f>
        <v>0</v>
      </c>
    </row>
    <row r="189" spans="1:17" x14ac:dyDescent="0.2">
      <c r="E189" s="21" t="s">
        <v>31</v>
      </c>
      <c r="G189" s="26">
        <v>0</v>
      </c>
      <c r="H189" s="26"/>
      <c r="I189" s="26">
        <v>0</v>
      </c>
      <c r="J189" s="26"/>
      <c r="K189" s="26">
        <v>0</v>
      </c>
      <c r="L189" s="26"/>
      <c r="M189" s="26">
        <v>0</v>
      </c>
      <c r="N189" s="26"/>
      <c r="O189" s="26">
        <v>0</v>
      </c>
      <c r="Q189" s="26">
        <f>SUM(G189:O189)</f>
        <v>0</v>
      </c>
    </row>
    <row r="190" spans="1:17" x14ac:dyDescent="0.2">
      <c r="G190" s="36">
        <f>IF(G188+G189&gt;=25000,"25,000",G188+G189)</f>
        <v>0</v>
      </c>
      <c r="H190" s="35"/>
      <c r="I190" s="56">
        <f>IF(I188+I189+G190&gt;=25000, 25000-G190, I188+I189)</f>
        <v>0</v>
      </c>
      <c r="J190" s="35"/>
      <c r="K190" s="56">
        <f>IF(K188+K189+I190+G190&gt;=25000, 25000-(I190+G190), K188+K189)</f>
        <v>0</v>
      </c>
      <c r="L190" s="35"/>
      <c r="M190" s="56">
        <f>IF(M188+M189+K190+I190+G190&gt;=25000, 25000-(K190+I190+G190), M188+M189)</f>
        <v>0</v>
      </c>
      <c r="N190" s="35"/>
      <c r="O190" s="56">
        <f>IF(O188+O189+M190+K190+I190+G190&gt;=25000, 25000-(M190+K190+I190+G190), O188+O189)</f>
        <v>0</v>
      </c>
    </row>
    <row r="191" spans="1:17" x14ac:dyDescent="0.2"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7" x14ac:dyDescent="0.2">
      <c r="A192" s="18" t="s">
        <v>35</v>
      </c>
      <c r="B192" s="18"/>
      <c r="C192" s="18"/>
      <c r="D192" s="18"/>
      <c r="E192" s="18"/>
      <c r="F192" s="18"/>
      <c r="G192" s="31">
        <f>SUM(G176+G180+G184+G188)</f>
        <v>0</v>
      </c>
      <c r="H192" s="31"/>
      <c r="I192" s="31">
        <f>SUM(I176+I180+I184+I188)</f>
        <v>0</v>
      </c>
      <c r="J192" s="31"/>
      <c r="K192" s="31">
        <f>SUM(K176+K180+K184+K188)</f>
        <v>0</v>
      </c>
      <c r="L192" s="31"/>
      <c r="M192" s="31">
        <f>SUM(M176+M180+M184+M188)</f>
        <v>0</v>
      </c>
      <c r="N192" s="31"/>
      <c r="O192" s="31">
        <f>SUM(O176+O180+O184+O188)</f>
        <v>0</v>
      </c>
      <c r="Q192" s="31">
        <f>SUM(G192:O192)</f>
        <v>0</v>
      </c>
    </row>
    <row r="193" spans="1:19" x14ac:dyDescent="0.2">
      <c r="A193" s="18" t="s">
        <v>36</v>
      </c>
      <c r="B193" s="18"/>
      <c r="C193" s="18"/>
      <c r="D193" s="18"/>
      <c r="E193" s="18"/>
      <c r="F193" s="18"/>
      <c r="G193" s="31">
        <f>SUM(G177+G181+G185+G189)</f>
        <v>0</v>
      </c>
      <c r="H193" s="31"/>
      <c r="I193" s="31">
        <f>SUM(I177+I181+I185+I189)</f>
        <v>0</v>
      </c>
      <c r="J193" s="31"/>
      <c r="K193" s="31">
        <f>SUM(K177+K181+K185+K189)</f>
        <v>0</v>
      </c>
      <c r="L193" s="31"/>
      <c r="M193" s="31">
        <f>SUM(M177+M181+M185+M189)</f>
        <v>0</v>
      </c>
      <c r="N193" s="31"/>
      <c r="O193" s="31">
        <f>SUM(O177+O181+O185+O189)</f>
        <v>0</v>
      </c>
      <c r="Q193" s="31">
        <f>SUM(G193:O193)</f>
        <v>0</v>
      </c>
    </row>
    <row r="194" spans="1:19" x14ac:dyDescent="0.2"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9" x14ac:dyDescent="0.2"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9" x14ac:dyDescent="0.2"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9" s="38" customFormat="1" ht="18.75" customHeight="1" x14ac:dyDescent="0.25">
      <c r="A197" s="37" t="s">
        <v>37</v>
      </c>
      <c r="G197" s="39">
        <f>SUM(G171+G192+G193)</f>
        <v>0</v>
      </c>
      <c r="H197" s="39"/>
      <c r="I197" s="39">
        <f>SUM(I171+I192+I193)</f>
        <v>0</v>
      </c>
      <c r="J197" s="39"/>
      <c r="K197" s="39">
        <f>SUM(K171+K192+K193)</f>
        <v>0</v>
      </c>
      <c r="L197" s="39"/>
      <c r="M197" s="39">
        <f>SUM(M171+M192+M193)</f>
        <v>0</v>
      </c>
      <c r="N197" s="39"/>
      <c r="O197" s="39">
        <f>SUM(O171+O192+O193)</f>
        <v>0</v>
      </c>
      <c r="R197" s="15"/>
      <c r="S197" s="15"/>
    </row>
    <row r="198" spans="1:19" s="38" customFormat="1" ht="18.75" customHeight="1" x14ac:dyDescent="0.25">
      <c r="A198" s="37" t="s">
        <v>38</v>
      </c>
      <c r="G198" s="3">
        <f>IF(G178&gt;25000,"25000",G178)+IF(G182&gt;25000,"25000",G182)+IF(G186&gt;25000,"25000",G186)+IF(G190&gt;25000,"25000",G190)+G172</f>
        <v>0</v>
      </c>
      <c r="H198" s="39"/>
      <c r="I198" s="3">
        <f>IF(I178&gt;25000,"25000",I178)+IF(I182&gt;25000,"25000",I182)+IF(I186&gt;25000,"25000",I186)+IF(I190&gt;25000,"25000",I190)+I172</f>
        <v>0</v>
      </c>
      <c r="J198" s="39"/>
      <c r="K198" s="3">
        <f>IF(K178&gt;25000,"25000",K178)+IF(K182&gt;25000,"25000",K182)+IF(K186&gt;25000,"25000",K186)+IF(K190&gt;25000,"25000",K190)+K172</f>
        <v>0</v>
      </c>
      <c r="L198" s="39"/>
      <c r="M198" s="3">
        <f>IF(M178&gt;25000,"25000",M178)+IF(M182&gt;25000,"25000",M182)+IF(M186&gt;25000,"25000",M186)+IF(M190&gt;25000,"25000",M190)+M172</f>
        <v>0</v>
      </c>
      <c r="N198" s="39"/>
      <c r="O198" s="3">
        <f>IF(O178&gt;25000,"25000",O178)+IF(O182&gt;25000,"25000",O182)+IF(O186&gt;25000,"25000",O186)+IF(O190&gt;25000,"25000",O190)+O172</f>
        <v>0</v>
      </c>
      <c r="R198" s="15"/>
      <c r="S198" s="15"/>
    </row>
    <row r="199" spans="1:19" s="38" customFormat="1" ht="18.75" customHeight="1" x14ac:dyDescent="0.25">
      <c r="A199" s="37" t="s">
        <v>39</v>
      </c>
      <c r="G199" s="4">
        <f>ROUND(+G198*$C$16,0)</f>
        <v>0</v>
      </c>
      <c r="H199" s="39"/>
      <c r="I199" s="4">
        <f>ROUND(+I198*$C$16,0)</f>
        <v>0</v>
      </c>
      <c r="J199" s="39"/>
      <c r="K199" s="4">
        <f>ROUND(+K198*$C$16,0)</f>
        <v>0</v>
      </c>
      <c r="L199" s="39"/>
      <c r="M199" s="4">
        <f>ROUND(+M198*$C$16,0)</f>
        <v>0</v>
      </c>
      <c r="N199" s="39"/>
      <c r="O199" s="4">
        <f>ROUND(+O198*$C$16,0)</f>
        <v>0</v>
      </c>
      <c r="R199" s="15"/>
      <c r="S199" s="15"/>
    </row>
    <row r="200" spans="1:19" s="38" customFormat="1" ht="18.75" customHeight="1" x14ac:dyDescent="0.25">
      <c r="A200" s="37" t="s">
        <v>40</v>
      </c>
      <c r="G200" s="39">
        <f>SUM(G197+G199)</f>
        <v>0</v>
      </c>
      <c r="H200" s="39"/>
      <c r="I200" s="39">
        <f>SUM(I197+I199)</f>
        <v>0</v>
      </c>
      <c r="J200" s="39"/>
      <c r="K200" s="39">
        <f>SUM(K197+K199)</f>
        <v>0</v>
      </c>
      <c r="L200" s="39"/>
      <c r="M200" s="39">
        <f>SUM(M197+M199)</f>
        <v>0</v>
      </c>
      <c r="N200" s="39"/>
      <c r="O200" s="39">
        <f>SUM(O197+O199)</f>
        <v>0</v>
      </c>
      <c r="R200" s="15"/>
      <c r="S200" s="15"/>
    </row>
    <row r="203" spans="1:19" ht="13.5" thickBot="1" x14ac:dyDescent="0.25"/>
    <row r="204" spans="1:19" ht="18" x14ac:dyDescent="0.25">
      <c r="A204" s="5" t="s">
        <v>87</v>
      </c>
      <c r="B204" s="6"/>
      <c r="C204" s="7">
        <f>SUM(G197+I197+K197+M197+O197)</f>
        <v>0</v>
      </c>
    </row>
    <row r="205" spans="1:19" ht="18" x14ac:dyDescent="0.25">
      <c r="A205" s="8" t="s">
        <v>88</v>
      </c>
      <c r="B205" s="9"/>
      <c r="C205" s="10">
        <f>SUM(G198+I198+K198+M198+O198)</f>
        <v>0</v>
      </c>
    </row>
    <row r="206" spans="1:19" ht="18" x14ac:dyDescent="0.25">
      <c r="A206" s="8" t="s">
        <v>89</v>
      </c>
      <c r="B206" s="9"/>
      <c r="C206" s="10">
        <f>SUM(G199+I199+K199+M199+O199)</f>
        <v>0</v>
      </c>
    </row>
    <row r="207" spans="1:19" ht="18.75" thickBot="1" x14ac:dyDescent="0.3">
      <c r="A207" s="11" t="s">
        <v>90</v>
      </c>
      <c r="B207" s="12"/>
      <c r="C207" s="13">
        <f>(C204+C206)</f>
        <v>0</v>
      </c>
    </row>
    <row r="213" spans="1:17" ht="18" x14ac:dyDescent="0.25">
      <c r="A213" s="47" t="s">
        <v>56</v>
      </c>
    </row>
    <row r="214" spans="1:17" x14ac:dyDescent="0.2">
      <c r="G214" s="19" t="s">
        <v>70</v>
      </c>
      <c r="H214" s="19"/>
      <c r="I214" s="19" t="s">
        <v>64</v>
      </c>
      <c r="J214" s="19"/>
      <c r="K214" s="19" t="s">
        <v>75</v>
      </c>
      <c r="L214" s="19"/>
      <c r="M214" s="19" t="s">
        <v>80</v>
      </c>
      <c r="N214" s="19"/>
      <c r="O214" s="19" t="s">
        <v>86</v>
      </c>
      <c r="Q214" s="19" t="s">
        <v>71</v>
      </c>
    </row>
    <row r="215" spans="1:17" x14ac:dyDescent="0.2">
      <c r="A215" s="15" t="s">
        <v>57</v>
      </c>
      <c r="G215" s="26">
        <f>G171</f>
        <v>0</v>
      </c>
      <c r="I215" s="26">
        <f>I171</f>
        <v>0</v>
      </c>
      <c r="K215" s="26">
        <f>K171</f>
        <v>0</v>
      </c>
      <c r="M215" s="26">
        <f>M171</f>
        <v>0</v>
      </c>
      <c r="O215" s="26">
        <f>O171</f>
        <v>0</v>
      </c>
      <c r="Q215" s="61">
        <f>SUM(G215:O215)</f>
        <v>0</v>
      </c>
    </row>
    <row r="216" spans="1:17" x14ac:dyDescent="0.2">
      <c r="A216" s="15" t="s">
        <v>58</v>
      </c>
      <c r="G216" s="26">
        <f>G192</f>
        <v>0</v>
      </c>
      <c r="I216" s="26">
        <f>I192</f>
        <v>0</v>
      </c>
      <c r="K216" s="26">
        <f>K192</f>
        <v>0</v>
      </c>
      <c r="M216" s="26">
        <f>M192</f>
        <v>0</v>
      </c>
      <c r="O216" s="26">
        <f>O192</f>
        <v>0</v>
      </c>
      <c r="Q216" s="61">
        <f>SUM(G216:O216)</f>
        <v>0</v>
      </c>
    </row>
    <row r="217" spans="1:17" x14ac:dyDescent="0.2">
      <c r="A217" s="18" t="s">
        <v>72</v>
      </c>
      <c r="G217" s="31">
        <f>SUM(G215:G216)</f>
        <v>0</v>
      </c>
      <c r="I217" s="31">
        <f>SUM(I215:I216)</f>
        <v>0</v>
      </c>
      <c r="K217" s="31">
        <f>SUM(K215:K216)</f>
        <v>0</v>
      </c>
      <c r="M217" s="31">
        <f>SUM(M215:M216)</f>
        <v>0</v>
      </c>
      <c r="O217" s="31">
        <f>SUM(O215:O216)</f>
        <v>0</v>
      </c>
      <c r="Q217" s="31">
        <f>SUM(G217:O217)</f>
        <v>0</v>
      </c>
    </row>
    <row r="218" spans="1:17" x14ac:dyDescent="0.2">
      <c r="A218" s="15" t="s">
        <v>60</v>
      </c>
      <c r="G218" s="26">
        <f>G193</f>
        <v>0</v>
      </c>
      <c r="I218" s="26">
        <f>I193</f>
        <v>0</v>
      </c>
      <c r="K218" s="26">
        <f>K193</f>
        <v>0</v>
      </c>
      <c r="M218" s="26">
        <f>M193</f>
        <v>0</v>
      </c>
      <c r="O218" s="26">
        <f>O193</f>
        <v>0</v>
      </c>
      <c r="Q218" s="61">
        <f>SUM(G218:O218)</f>
        <v>0</v>
      </c>
    </row>
    <row r="219" spans="1:17" x14ac:dyDescent="0.2">
      <c r="A219" s="18" t="s">
        <v>73</v>
      </c>
      <c r="G219" s="31">
        <f>SUM(G217:G218)</f>
        <v>0</v>
      </c>
      <c r="I219" s="31">
        <f>SUM(I217:I218)</f>
        <v>0</v>
      </c>
      <c r="K219" s="31">
        <f>SUM(K217:K218)</f>
        <v>0</v>
      </c>
      <c r="M219" s="31">
        <f>SUM(M217:M218)</f>
        <v>0</v>
      </c>
      <c r="O219" s="31">
        <f>SUM(O217:O218)</f>
        <v>0</v>
      </c>
      <c r="Q219" s="31">
        <f>SUM(G219:O219)</f>
        <v>0</v>
      </c>
    </row>
  </sheetData>
  <phoneticPr fontId="0" type="noConversion"/>
  <dataValidations disablePrompts="1" count="1">
    <dataValidation type="list" allowBlank="1" showInputMessage="1" showErrorMessage="1" promptTitle="F&amp;A Rates" prompt="Select Correspond-_x000a_ing Rate" sqref="C16" xr:uid="{00000000-0002-0000-0400-000000000000}">
      <formula1>$S$8:$S$22</formula1>
    </dataValidation>
  </dataValidations>
  <pageMargins left="0.25" right="0.25" top="0.5" bottom="0.5" header="0.5" footer="0.5"/>
  <pageSetup scale="65" fitToHeight="3" orientation="portrait" r:id="rId1"/>
  <headerFooter alignWithMargins="0">
    <oddFooter>&amp;Rv. 9-24-2019</oddFooter>
  </headerFooter>
  <rowBreaks count="2" manualBreakCount="2">
    <brk id="101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1YearProject</vt:lpstr>
      <vt:lpstr>2YearProject</vt:lpstr>
      <vt:lpstr>3YearProject</vt:lpstr>
      <vt:lpstr>4YearProject</vt:lpstr>
      <vt:lpstr>5YearProject</vt:lpstr>
      <vt:lpstr>'1YearProject'!Print_Area</vt:lpstr>
      <vt:lpstr>'2YearProject'!Print_Area</vt:lpstr>
      <vt:lpstr>'3YearProject'!Print_Area</vt:lpstr>
      <vt:lpstr>'4YearProject'!Print_Area</vt:lpstr>
      <vt:lpstr>'5YearProject'!Print_Area</vt:lpstr>
    </vt:vector>
  </TitlesOfParts>
  <Company>Virginia Commonwealth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ahamm</dc:creator>
  <cp:lastModifiedBy>Cathy Short</cp:lastModifiedBy>
  <cp:lastPrinted>2019-05-09T15:36:05Z</cp:lastPrinted>
  <dcterms:created xsi:type="dcterms:W3CDTF">1999-04-02T14:11:48Z</dcterms:created>
  <dcterms:modified xsi:type="dcterms:W3CDTF">2021-06-10T17:53:24Z</dcterms:modified>
</cp:coreProperties>
</file>